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13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68.xml" ContentType="application/vnd.openxmlformats-officedocument.spreadsheetml.worksheet+xml"/>
  <Default Extension="xml" ContentType="application/xml"/>
  <Override PartName="/xl/worksheets/sheet128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3.xml" ContentType="application/vnd.openxmlformats-officedocument.spreadsheetml.worksheet+xml"/>
  <Override PartName="/xl/worksheets/sheet98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82.xml" ContentType="application/vnd.openxmlformats-officedocument.spreadsheetml.worksheet+xml"/>
  <Override PartName="/xl/worksheets/sheet69.xml" ContentType="application/vnd.openxmlformats-officedocument.spreadsheetml.worksheet+xml"/>
  <Override PartName="/xl/worksheets/sheet87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71.xml" ContentType="application/vnd.openxmlformats-officedocument.spreadsheetml.worksheet+xml"/>
  <Override PartName="/xl/worksheets/sheet29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76.xml" ContentType="application/vnd.openxmlformats-officedocument.spreadsheetml.worksheet+xml"/>
  <Override PartName="/xl/worksheets/sheet94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60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36.xml" ContentType="application/vnd.openxmlformats-officedocument.spreadsheetml.worksheet+xml"/>
  <Override PartName="/xl/worksheets/sheet54.xml" ContentType="application/vnd.openxmlformats-officedocument.spreadsheetml.worksheet+xml"/>
  <Override PartName="/xl/worksheets/sheet65.xml" ContentType="application/vnd.openxmlformats-officedocument.spreadsheetml.worksheet+xml"/>
  <Override PartName="/xl/worksheets/sheet83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43.xml" ContentType="application/vnd.openxmlformats-officedocument.spreadsheetml.worksheet+xml"/>
  <Override PartName="/xl/worksheets/sheet72.xml" ContentType="application/vnd.openxmlformats-officedocument.spreadsheetml.worksheet+xml"/>
  <Override PartName="/xl/worksheets/sheet90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32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87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76.xml" ContentType="application/vnd.openxmlformats-officedocument.spreadsheetml.worksheet+xml"/>
  <Override PartName="/docProps/app.xml" ContentType="application/vnd.openxmlformats-officedocument.extended-properties+xml"/>
  <Override PartName="/xl/worksheets/sheet99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83.xml" ContentType="application/vnd.openxmlformats-officedocument.spreadsheetml.worksheet+xml"/>
  <Override PartName="/xl/worksheets/sheet59.xml" ContentType="application/vnd.openxmlformats-officedocument.spreadsheetml.worksheet+xml"/>
  <Override PartName="/xl/worksheets/sheet77.xml" ContentType="application/vnd.openxmlformats-officedocument.spreadsheetml.worksheet+xml"/>
  <Override PartName="/xl/worksheets/sheet88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72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48.xml" ContentType="application/vnd.openxmlformats-officedocument.spreadsheetml.worksheet+xml"/>
  <Override PartName="/xl/worksheets/sheet66.xml" ContentType="application/vnd.openxmlformats-officedocument.spreadsheetml.worksheet+xml"/>
  <Override PartName="/xl/worksheets/sheet95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50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55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21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1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88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84.xml" ContentType="application/vnd.openxmlformats-officedocument.spreadsheetml.worksheet+xml"/>
  <Override PartName="/xl/worksheets/sheet89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78.xml" ContentType="application/vnd.openxmlformats-officedocument.spreadsheetml.worksheet+xml"/>
  <Override PartName="/xl/worksheets/sheet96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80.xml" ContentType="application/vnd.openxmlformats-officedocument.spreadsheetml.worksheet+xml"/>
  <Override PartName="/xl/worksheets/sheet38.xml" ContentType="application/vnd.openxmlformats-officedocument.spreadsheetml.worksheet+xml"/>
  <Override PartName="/xl/worksheets/sheet67.xml" ContentType="application/vnd.openxmlformats-officedocument.spreadsheetml.worksheet+xml"/>
  <Override PartName="/xl/worksheets/sheet85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51.xml" ContentType="application/vnd.openxmlformats-officedocument.spreadsheetml.worksheet+xml"/>
  <Override PartName="/xl/worksheets/sheet27.xml" ContentType="application/vnd.openxmlformats-officedocument.spreadsheetml.worksheet+xml"/>
  <Override PartName="/xl/worksheets/sheet45.xml" ContentType="application/vnd.openxmlformats-officedocument.spreadsheetml.worksheet+xml"/>
  <Override PartName="/xl/worksheets/sheet56.xml" ContentType="application/vnd.openxmlformats-officedocument.spreadsheetml.worksheet+xml"/>
  <Override PartName="/xl/worksheets/sheet74.xml" ContentType="application/vnd.openxmlformats-officedocument.spreadsheetml.worksheet+xml"/>
  <Override PartName="/xl/worksheets/sheet92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6.xml" ContentType="application/vnd.openxmlformats-officedocument.spreadsheetml.worksheet+xml"/>
  <Override PartName="/xl/worksheets/sheet34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81.xml" ContentType="application/vnd.openxmlformats-officedocument.spreadsheetml.worksheet+xml"/>
  <Override PartName="/xl/worksheets/sheet100.xml" ContentType="application/vnd.openxmlformats-officedocument.spreadsheetml.worksheet+xml"/>
  <Override PartName="/xl/worksheets/sheet23.xml" ContentType="application/vnd.openxmlformats-officedocument.spreadsheetml.worksheet+xml"/>
  <Override PartName="/xl/worksheets/sheet41.xml" ContentType="application/vnd.openxmlformats-officedocument.spreadsheetml.worksheet+xml"/>
  <Override PartName="/xl/worksheets/sheet70.xml" ContentType="application/vnd.openxmlformats-officedocument.spreadsheetml.worksheet+xml"/>
  <Override PartName="/xl/worksheets/sheet189.xml" ContentType="application/vnd.openxmlformats-officedocument.spreadsheetml.worksheet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30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85.xml" ContentType="application/vnd.openxmlformats-officedocument.spreadsheetml.worksheet+xml"/>
  <Override PartName="/xl/worksheets/sheet2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74.xml" ContentType="application/vnd.openxmlformats-officedocument.spreadsheetml.worksheet+xml"/>
  <Override PartName="/xl/worksheets/sheet68.xml" ContentType="application/vnd.openxmlformats-officedocument.spreadsheetml.worksheet+xml"/>
  <Override PartName="/xl/worksheets/sheet79.xml" ContentType="application/vnd.openxmlformats-officedocument.spreadsheetml.worksheet+xml"/>
  <Override PartName="/xl/worksheets/sheet97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81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57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.xml" ContentType="application/vnd.openxmlformats-officedocument.spreadsheetml.worksheet+xml"/>
  <Override PartName="/xl/worksheets/sheet46.xml" ContentType="application/vnd.openxmlformats-officedocument.spreadsheetml.worksheet+xml"/>
  <Override PartName="/xl/worksheets/sheet64.xml" ContentType="application/vnd.openxmlformats-officedocument.spreadsheetml.worksheet+xml"/>
  <Override PartName="/xl/worksheets/sheet93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30.xml" ContentType="application/vnd.openxmlformats-officedocument.spreadsheetml.worksheet+xml"/>
  <Override PartName="/xl/worksheets/sheet53.xml" ContentType="application/vnd.openxmlformats-officedocument.spreadsheetml.worksheet+xml"/>
  <Override PartName="/xl/worksheets/sheet42.xml" ContentType="application/vnd.openxmlformats-officedocument.spreadsheetml.worksheet+xml"/>
  <Override PartName="/xl/worksheets/sheet17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948"/>
  </bookViews>
  <sheets>
    <sheet name="ПЛАН" sheetId="38" r:id="rId1"/>
    <sheet name="ЗАКУПКИ" sheetId="243" r:id="rId2"/>
    <sheet name="111-211 Б" sheetId="2" r:id="rId3"/>
    <sheet name="119-213 Б " sheetId="41" r:id="rId4"/>
    <sheet name="119-226 Б " sheetId="100" r:id="rId5"/>
    <sheet name="111-266 Б" sheetId="42" r:id="rId6"/>
    <sheet name="112-212 Б" sheetId="3" r:id="rId7"/>
    <sheet name="112-214 Б" sheetId="43" r:id="rId8"/>
    <sheet name="112-226 Б" sheetId="44" r:id="rId9"/>
    <sheet name="112-266 Б" sheetId="45" r:id="rId10"/>
    <sheet name="851-291 имущ Б" sheetId="46" r:id="rId11"/>
    <sheet name="851-291 земля Б" sheetId="47" r:id="rId12"/>
    <sheet name="852-291 транс Б" sheetId="48" r:id="rId13"/>
    <sheet name="852-291пошл Б" sheetId="49" r:id="rId14"/>
    <sheet name="853-291негатив Б" sheetId="50" r:id="rId15"/>
    <sheet name="244-221 Б " sheetId="52" r:id="rId16"/>
    <sheet name="244-222 Б" sheetId="53" r:id="rId17"/>
    <sheet name="244-223 Б " sheetId="54" r:id="rId18"/>
    <sheet name="244-224 Б" sheetId="12" r:id="rId19"/>
    <sheet name="244-225 Б" sheetId="55" r:id="rId20"/>
    <sheet name="244-226 Б" sheetId="56" r:id="rId21"/>
    <sheet name="244-227 Б" sheetId="57" r:id="rId22"/>
    <sheet name="244-228 Б" sheetId="58" r:id="rId23"/>
    <sheet name="244-229 Б" sheetId="59" r:id="rId24"/>
    <sheet name="244-310 Б " sheetId="101" r:id="rId25"/>
    <sheet name="244-341Б" sheetId="60" r:id="rId26"/>
    <sheet name="244-342 Б" sheetId="61" r:id="rId27"/>
    <sheet name="244-343 Б" sheetId="63" r:id="rId28"/>
    <sheet name="244-344 Б" sheetId="64" r:id="rId29"/>
    <sheet name="244-345 Б" sheetId="65" r:id="rId30"/>
    <sheet name="244-346 Б" sheetId="66" r:id="rId31"/>
    <sheet name="244-349 Б" sheetId="67" r:id="rId32"/>
    <sheet name="244-352 Б " sheetId="103" r:id="rId33"/>
    <sheet name="244-353 Б " sheetId="102" r:id="rId34"/>
    <sheet name="247-223 Б" sheetId="224" r:id="rId35"/>
    <sheet name="111-211 Вн ГЗ" sheetId="70" r:id="rId36"/>
    <sheet name="119-213  Вн ГЗ" sheetId="71" r:id="rId37"/>
    <sheet name="119-226 Вн ГЗ" sheetId="104" r:id="rId38"/>
    <sheet name="111-266 Вн ГЗ" sheetId="72" r:id="rId39"/>
    <sheet name="112-212Вн ГЗ" sheetId="73" r:id="rId40"/>
    <sheet name="112-214 ВнГЗ" sheetId="74" r:id="rId41"/>
    <sheet name="112-226 ВнГЗ" sheetId="75" r:id="rId42"/>
    <sheet name="112-266 ВнГЗ" sheetId="76" r:id="rId43"/>
    <sheet name="851-291 имущ ВнГЗ" sheetId="77" r:id="rId44"/>
    <sheet name="851-291 земля ВнГЗ" sheetId="78" r:id="rId45"/>
    <sheet name="852-291 транс ВнГЗ" sheetId="79" r:id="rId46"/>
    <sheet name="852-291пошл ВнГЗ" sheetId="80" r:id="rId47"/>
    <sheet name="853-291негатив ВнГЗ" sheetId="81" r:id="rId48"/>
    <sheet name="244-221 ВнГЗ" sheetId="83" r:id="rId49"/>
    <sheet name="244-222 ВнГЗ" sheetId="84" r:id="rId50"/>
    <sheet name="244-223 ВН ГЗ." sheetId="219" r:id="rId51"/>
    <sheet name="244-224 ВнГЗ" sheetId="86" r:id="rId52"/>
    <sheet name="244-225 ВнГЗ" sheetId="87" r:id="rId53"/>
    <sheet name="244-226ВнГЗ" sheetId="88" r:id="rId54"/>
    <sheet name="244-227 ВнГЗ" sheetId="89" r:id="rId55"/>
    <sheet name="244-228 ВнГЗ" sheetId="90" r:id="rId56"/>
    <sheet name="244-229 ВнГЗ" sheetId="91" r:id="rId57"/>
    <sheet name="244-310 ВнГЗ" sheetId="105" r:id="rId58"/>
    <sheet name="244-341 ВнГЗ" sheetId="92" r:id="rId59"/>
    <sheet name="244-342 ВнГЗ" sheetId="93" r:id="rId60"/>
    <sheet name="244-343 ВнГЗ" sheetId="94" r:id="rId61"/>
    <sheet name="244-344 ВнГЗ" sheetId="95" r:id="rId62"/>
    <sheet name="244-345 ВнГЗ" sheetId="96" r:id="rId63"/>
    <sheet name="244-346 ВнГЗ" sheetId="97" r:id="rId64"/>
    <sheet name="244-349 ВнГЗ" sheetId="98" r:id="rId65"/>
    <sheet name="244-352 ВнГЗ" sheetId="106" r:id="rId66"/>
    <sheet name="244-353 ВнГЗ" sheetId="107" r:id="rId67"/>
    <sheet name="247-223 ВН ГЗ." sheetId="230" r:id="rId68"/>
    <sheet name="111-211 Вн доп" sheetId="108" r:id="rId69"/>
    <sheet name="119-213  Вн доп" sheetId="109" r:id="rId70"/>
    <sheet name="119-226 Вн доп" sheetId="110" r:id="rId71"/>
    <sheet name="111-266 Вн доп" sheetId="111" r:id="rId72"/>
    <sheet name="112-212Вн доп" sheetId="112" r:id="rId73"/>
    <sheet name="112-214 Вн доп" sheetId="113" r:id="rId74"/>
    <sheet name="112-226 Вн доп" sheetId="114" r:id="rId75"/>
    <sheet name="112-266 Вн доп" sheetId="115" r:id="rId76"/>
    <sheet name="851-291 имущ Вн доп" sheetId="116" r:id="rId77"/>
    <sheet name="851-291 земля Вн доп" sheetId="117" r:id="rId78"/>
    <sheet name="852-291 транс Вн доп" sheetId="118" r:id="rId79"/>
    <sheet name="852-291пошл Вн доп" sheetId="119" r:id="rId80"/>
    <sheet name="853-291негатив Вн доп" sheetId="120" r:id="rId81"/>
    <sheet name="244-221 Вн доп" sheetId="121" r:id="rId82"/>
    <sheet name="244-222 Вн доп" sheetId="122" r:id="rId83"/>
    <sheet name="244-223 ВН доп" sheetId="220" r:id="rId84"/>
    <sheet name="244-224 Вн доп" sheetId="124" r:id="rId85"/>
    <sheet name="244-225 Вн доп" sheetId="125" r:id="rId86"/>
    <sheet name="244-226Вн доп" sheetId="126" r:id="rId87"/>
    <sheet name="244-227 Вн доп" sheetId="127" r:id="rId88"/>
    <sheet name="244-228 Вн доп" sheetId="128" r:id="rId89"/>
    <sheet name="244-229 Вн доп" sheetId="129" r:id="rId90"/>
    <sheet name="244-310 Вн доп" sheetId="130" r:id="rId91"/>
    <sheet name="244-341 Вн доп" sheetId="131" r:id="rId92"/>
    <sheet name="244-342 Вн доп" sheetId="132" r:id="rId93"/>
    <sheet name="244-343 Вн доп" sheetId="133" r:id="rId94"/>
    <sheet name="244-344 Вн доп" sheetId="134" r:id="rId95"/>
    <sheet name="244-345 Вн доп" sheetId="135" r:id="rId96"/>
    <sheet name="244-346 Вн доп" sheetId="136" r:id="rId97"/>
    <sheet name="244-349 Вн доп" sheetId="137" r:id="rId98"/>
    <sheet name="244-352 Вн доп" sheetId="138" r:id="rId99"/>
    <sheet name="244-353 Вн доп" sheetId="139" r:id="rId100"/>
    <sheet name="247-223 ВН доп " sheetId="229" r:id="rId101"/>
    <sheet name="111-211 безв" sheetId="142" r:id="rId102"/>
    <sheet name="119-213  безв" sheetId="143" r:id="rId103"/>
    <sheet name="119-226 безв" sheetId="144" r:id="rId104"/>
    <sheet name="111-266 безв" sheetId="145" r:id="rId105"/>
    <sheet name="112-212 безв" sheetId="146" r:id="rId106"/>
    <sheet name="112-214 безв" sheetId="147" r:id="rId107"/>
    <sheet name="112-226 безв" sheetId="148" r:id="rId108"/>
    <sheet name="112-266 безв" sheetId="149" r:id="rId109"/>
    <sheet name="851-291 имущ безв" sheetId="150" r:id="rId110"/>
    <sheet name="851-291 земля безв" sheetId="151" r:id="rId111"/>
    <sheet name="852-291 транс безв" sheetId="152" r:id="rId112"/>
    <sheet name="852-291пошл безв" sheetId="153" r:id="rId113"/>
    <sheet name="853-291негатив безв" sheetId="154" r:id="rId114"/>
    <sheet name="244-221 безв" sheetId="155" r:id="rId115"/>
    <sheet name="244-222 безв" sheetId="156" r:id="rId116"/>
    <sheet name="244-223 ВН доп " sheetId="221" r:id="rId117"/>
    <sheet name="244-224 безв" sheetId="158" r:id="rId118"/>
    <sheet name="244-225 безв" sheetId="159" r:id="rId119"/>
    <sheet name="244-226 безв" sheetId="160" r:id="rId120"/>
    <sheet name="244-227 безв" sheetId="161" r:id="rId121"/>
    <sheet name="244-228 безв" sheetId="162" r:id="rId122"/>
    <sheet name="244-229 безв" sheetId="163" r:id="rId123"/>
    <sheet name="244-310 безв" sheetId="164" r:id="rId124"/>
    <sheet name="244-341 безв" sheetId="165" r:id="rId125"/>
    <sheet name="244-342 безв" sheetId="166" r:id="rId126"/>
    <sheet name="244-343 безв" sheetId="167" r:id="rId127"/>
    <sheet name="244-344 безв" sheetId="168" r:id="rId128"/>
    <sheet name="244-345 безв" sheetId="169" r:id="rId129"/>
    <sheet name="244-346 без" sheetId="170" r:id="rId130"/>
    <sheet name="244-349 безв" sheetId="171" r:id="rId131"/>
    <sheet name="244-352 безв" sheetId="172" r:id="rId132"/>
    <sheet name="244-353 безв" sheetId="173" r:id="rId133"/>
    <sheet name="247-223 безв" sheetId="228" r:id="rId134"/>
    <sheet name="243- кап.рем.1" sheetId="175" r:id="rId135"/>
    <sheet name="243- кап.рем. 2" sheetId="176" r:id="rId136"/>
    <sheet name="244-310 основные" sheetId="177" r:id="rId137"/>
    <sheet name="244- доступ 1 " sheetId="178" r:id="rId138"/>
    <sheet name="244- доступ 2" sheetId="179" r:id="rId139"/>
    <sheet name="244- пожарка 1" sheetId="180" r:id="rId140"/>
    <sheet name="244-225 террор" sheetId="181" r:id="rId141"/>
    <sheet name="244-226 террор " sheetId="182" r:id="rId142"/>
    <sheet name="111-211 СДУ" sheetId="232" r:id="rId143"/>
    <sheet name="119-213 СДУ" sheetId="233" r:id="rId144"/>
    <sheet name="244-310 реабил. КБ" sheetId="236" r:id="rId145"/>
    <sheet name="244-346 реабил. КБ" sheetId="237" r:id="rId146"/>
    <sheet name="244-310 реабил. ФБ" sheetId="238" r:id="rId147"/>
    <sheet name="244-346 реабил. ФБ" sheetId="239" r:id="rId148"/>
    <sheet name="244-226 благоустройство" sheetId="240" r:id="rId149"/>
    <sheet name="244-310 оздоровит" sheetId="241" r:id="rId150"/>
    <sheet name="244-346 оздоровит" sheetId="242" r:id="rId151"/>
    <sheet name="244-228 цел кап влож" sheetId="183" r:id="rId152"/>
    <sheet name="244 гранты" sheetId="184" r:id="rId153"/>
    <sheet name="321-265 меры" sheetId="185" r:id="rId154"/>
    <sheet name="112-267 меры " sheetId="186" r:id="rId155"/>
    <sheet name="111-211 подсобн" sheetId="187" r:id="rId156"/>
    <sheet name="119-213  подсоб" sheetId="188" r:id="rId157"/>
    <sheet name="119-226 подсоб" sheetId="189" r:id="rId158"/>
    <sheet name="111-266 подсоб" sheetId="190" r:id="rId159"/>
    <sheet name="112-212 подсоб" sheetId="191" r:id="rId160"/>
    <sheet name="112-214 подсоб" sheetId="192" r:id="rId161"/>
    <sheet name="112-226 подсоб" sheetId="193" r:id="rId162"/>
    <sheet name="112-266 подсоб" sheetId="194" r:id="rId163"/>
    <sheet name="851-291 имущ подсоб" sheetId="195" r:id="rId164"/>
    <sheet name="851-291 земля подсоб" sheetId="196" r:id="rId165"/>
    <sheet name="852-291 транс подсоб" sheetId="197" r:id="rId166"/>
    <sheet name="852-291пошл подсоб" sheetId="198" r:id="rId167"/>
    <sheet name="853-291негатив подсоб" sheetId="199" r:id="rId168"/>
    <sheet name="244-221 подсоб" sheetId="200" r:id="rId169"/>
    <sheet name="244-222 подсоб" sheetId="201" r:id="rId170"/>
    <sheet name="244-223 ВН доп  " sheetId="222" r:id="rId171"/>
    <sheet name="244-224 подсоб" sheetId="203" r:id="rId172"/>
    <sheet name="244-225 подсоб" sheetId="204" r:id="rId173"/>
    <sheet name="244-226 подсоб" sheetId="205" r:id="rId174"/>
    <sheet name="244-227 подсоб" sheetId="206" r:id="rId175"/>
    <sheet name="244-228 подсоб" sheetId="207" r:id="rId176"/>
    <sheet name="244-229 подсоб" sheetId="208" r:id="rId177"/>
    <sheet name="244-310 подсоб" sheetId="209" r:id="rId178"/>
    <sheet name="244-341 подсоб" sheetId="210" r:id="rId179"/>
    <sheet name="244-342 подсоб" sheetId="211" r:id="rId180"/>
    <sheet name="244-343 подсоб" sheetId="212" r:id="rId181"/>
    <sheet name="244-344 подсоб" sheetId="213" r:id="rId182"/>
    <sheet name="244-345 подсоб" sheetId="214" r:id="rId183"/>
    <sheet name="244-346 подсоб" sheetId="215" r:id="rId184"/>
    <sheet name="244-349 подсоб" sheetId="216" r:id="rId185"/>
    <sheet name="244-352 подсоб" sheetId="217" r:id="rId186"/>
    <sheet name="244-353 подсоб" sheetId="218" r:id="rId187"/>
    <sheet name="247-223 ВН подс" sheetId="231" r:id="rId188"/>
    <sheet name="Лист3" sheetId="223" r:id="rId189"/>
  </sheets>
  <definedNames>
    <definedName name="TABLE" localSheetId="1">ЗАКУПКИ!#REF!</definedName>
    <definedName name="TABLE" localSheetId="0">ПЛАН!#REF!</definedName>
    <definedName name="TABLE_2" localSheetId="1">ЗАКУПКИ!#REF!</definedName>
    <definedName name="TABLE_2" localSheetId="0">ПЛАН!#REF!</definedName>
    <definedName name="_xlnm.Print_Titles" localSheetId="1">ЗАКУПКИ!$10:$13</definedName>
    <definedName name="_xlnm.Print_Titles" localSheetId="0">ПЛАН!$32:$35</definedName>
    <definedName name="_xlnm.Print_Area" localSheetId="2">'111-211 Б'!$A$1:$G$37</definedName>
    <definedName name="_xlnm.Print_Area" localSheetId="101">'111-211 безв'!$A$1:$G$33</definedName>
    <definedName name="_xlnm.Print_Area" localSheetId="35">'111-211 Вн ГЗ'!$A$1:$G$34</definedName>
    <definedName name="_xlnm.Print_Area" localSheetId="68">'111-211 Вн доп'!$A$1:$G$33</definedName>
    <definedName name="_xlnm.Print_Area" localSheetId="155">'111-211 подсобн'!$A$1:$G$29</definedName>
    <definedName name="_xlnm.Print_Area" localSheetId="142">'111-211 СДУ'!$A$1:$G$28</definedName>
    <definedName name="_xlnm.Print_Area" localSheetId="6">'112-212 Б'!$A$1:$G$30</definedName>
    <definedName name="_xlnm.Print_Area" localSheetId="105">'112-212 безв'!$A$1:$G$22</definedName>
    <definedName name="_xlnm.Print_Area" localSheetId="159">'112-212 подсоб'!$A$1:$G$22</definedName>
    <definedName name="_xlnm.Print_Area" localSheetId="39">'112-212Вн ГЗ'!$A$1:$G$22</definedName>
    <definedName name="_xlnm.Print_Area" localSheetId="72">'112-212Вн доп'!$A$1:$G$26</definedName>
    <definedName name="_xlnm.Print_Area" localSheetId="7">'112-214 Б'!$A$1:$G$30</definedName>
    <definedName name="_xlnm.Print_Area" localSheetId="106">'112-214 безв'!$A$1:$G$22</definedName>
    <definedName name="_xlnm.Print_Area" localSheetId="73">'112-214 Вн доп'!$A$1:$G$26</definedName>
    <definedName name="_xlnm.Print_Area" localSheetId="40">'112-214 ВнГЗ'!$A$1:$G$22</definedName>
    <definedName name="_xlnm.Print_Area" localSheetId="160">'112-214 подсоб'!$A$1:$G$22</definedName>
    <definedName name="_xlnm.Print_Area" localSheetId="8">'112-226 Б'!$A$1:$G$26</definedName>
    <definedName name="_xlnm.Print_Area" localSheetId="107">'112-226 безв'!$A$1:$G$22</definedName>
    <definedName name="_xlnm.Print_Area" localSheetId="74">'112-226 Вн доп'!$A$1:$G$26</definedName>
    <definedName name="_xlnm.Print_Area" localSheetId="41">'112-226 ВнГЗ'!$A$1:$G$22</definedName>
    <definedName name="_xlnm.Print_Area" localSheetId="161">'112-226 подсоб'!$A$1:$G$22</definedName>
    <definedName name="_xlnm.Print_Area" localSheetId="9">'112-266 Б'!$A$1:$G$26</definedName>
    <definedName name="_xlnm.Print_Area" localSheetId="108">'112-266 безв'!$A$1:$G$22</definedName>
    <definedName name="_xlnm.Print_Area" localSheetId="75">'112-266 Вн доп'!$A$1:$G$26</definedName>
    <definedName name="_xlnm.Print_Area" localSheetId="42">'112-266 ВнГЗ'!$A$1:$G$22</definedName>
    <definedName name="_xlnm.Print_Area" localSheetId="162">'112-266 подсоб'!$A$1:$G$22</definedName>
    <definedName name="_xlnm.Print_Area" localSheetId="154">'112-267 меры '!$A$1:$G$52</definedName>
    <definedName name="_xlnm.Print_Area" localSheetId="135">'243- кап.рем. 2'!$A$1:$G$26</definedName>
    <definedName name="_xlnm.Print_Area" localSheetId="134">'243- кап.рем.1'!$A$1:$G$26</definedName>
    <definedName name="_xlnm.Print_Area" localSheetId="152">'244 гранты'!$A$1:$G$49</definedName>
    <definedName name="_xlnm.Print_Area" localSheetId="137">'244- доступ 1 '!$A$1:$G$45</definedName>
    <definedName name="_xlnm.Print_Area" localSheetId="138">'244- доступ 2'!$A$1:$G$45</definedName>
    <definedName name="_xlnm.Print_Area" localSheetId="139">'244- пожарка 1'!$A$1:$G$49</definedName>
    <definedName name="_xlnm.Print_Area" localSheetId="15">'244-221 Б '!$A$1:$D$46</definedName>
    <definedName name="_xlnm.Print_Area" localSheetId="114">'244-221 безв'!$A$1:$D$40</definedName>
    <definedName name="_xlnm.Print_Area" localSheetId="81">'244-221 Вн доп'!$A$1:$D$44</definedName>
    <definedName name="_xlnm.Print_Area" localSheetId="48">'244-221 ВнГЗ'!$A$1:$D$44</definedName>
    <definedName name="_xlnm.Print_Area" localSheetId="168">'244-221 подсоб'!$A$1:$D$40</definedName>
    <definedName name="_xlnm.Print_Area" localSheetId="18">'244-224 Б'!$A$1:$G$26</definedName>
    <definedName name="_xlnm.Print_Area" localSheetId="117">'244-224 безв'!$A$1:$G$21</definedName>
    <definedName name="_xlnm.Print_Area" localSheetId="84">'244-224 Вн доп'!$A$1:$G$25</definedName>
    <definedName name="_xlnm.Print_Area" localSheetId="51">'244-224 ВнГЗ'!$A$1:$G$21</definedName>
    <definedName name="_xlnm.Print_Area" localSheetId="171">'244-224 подсоб'!$A$1:$G$21</definedName>
    <definedName name="_xlnm.Print_Area" localSheetId="19">'244-225 Б'!$A$1:$G$53</definedName>
    <definedName name="_xlnm.Print_Area" localSheetId="118">'244-225 безв'!$A$1:$G$49</definedName>
    <definedName name="_xlnm.Print_Area" localSheetId="85">'244-225 Вн доп'!$A$1:$G$49</definedName>
    <definedName name="_xlnm.Print_Area" localSheetId="52">'244-225 ВнГЗ'!$A$1:$G$49</definedName>
    <definedName name="_xlnm.Print_Area" localSheetId="172">'244-225 подсоб'!$A$1:$G$49</definedName>
    <definedName name="_xlnm.Print_Area" localSheetId="140">'244-225 террор'!$A$1:$G$49</definedName>
    <definedName name="_xlnm.Print_Area" localSheetId="20">'244-226 Б'!$A$1:$G$53</definedName>
    <definedName name="_xlnm.Print_Area" localSheetId="119">'244-226 безв'!$A$1:$G$49</definedName>
    <definedName name="_xlnm.Print_Area" localSheetId="148">'244-226 благоустройство'!$A$1:$G$26</definedName>
    <definedName name="_xlnm.Print_Area" localSheetId="173">'244-226 подсоб'!$A$1:$G$49</definedName>
    <definedName name="_xlnm.Print_Area" localSheetId="141">'244-226 террор '!$A$1:$G$49</definedName>
    <definedName name="_xlnm.Print_Area" localSheetId="86">'244-226Вн доп'!$A$1:$G$49</definedName>
    <definedName name="_xlnm.Print_Area" localSheetId="53">'244-226ВнГЗ'!$A$1:$G$49</definedName>
    <definedName name="_xlnm.Print_Area" localSheetId="21">'244-227 Б'!$A$1:$G$53</definedName>
    <definedName name="_xlnm.Print_Area" localSheetId="120">'244-227 безв'!$A$1:$G$49</definedName>
    <definedName name="_xlnm.Print_Area" localSheetId="87">'244-227 Вн доп'!$A$1:$G$49</definedName>
    <definedName name="_xlnm.Print_Area" localSheetId="54">'244-227 ВнГЗ'!$A$1:$G$49</definedName>
    <definedName name="_xlnm.Print_Area" localSheetId="174">'244-227 подсоб'!$A$1:$G$49</definedName>
    <definedName name="_xlnm.Print_Area" localSheetId="22">'244-228 Б'!$A$1:$G$53</definedName>
    <definedName name="_xlnm.Print_Area" localSheetId="121">'244-228 безв'!$A$1:$G$49</definedName>
    <definedName name="_xlnm.Print_Area" localSheetId="88">'244-228 Вн доп'!$A$1:$G$49</definedName>
    <definedName name="_xlnm.Print_Area" localSheetId="55">'244-228 ВнГЗ'!$A$1:$G$49</definedName>
    <definedName name="_xlnm.Print_Area" localSheetId="175">'244-228 подсоб'!$A$1:$G$49</definedName>
    <definedName name="_xlnm.Print_Area" localSheetId="151">'244-228 цел кап влож'!$A$1:$G$49</definedName>
    <definedName name="_xlnm.Print_Area" localSheetId="23">'244-229 Б'!$A$1:$G$53</definedName>
    <definedName name="_xlnm.Print_Area" localSheetId="122">'244-229 безв'!$A$1:$G$49</definedName>
    <definedName name="_xlnm.Print_Area" localSheetId="89">'244-229 Вн доп'!$A$1:$G$49</definedName>
    <definedName name="_xlnm.Print_Area" localSheetId="56">'244-229 ВнГЗ'!$A$1:$G$49</definedName>
    <definedName name="_xlnm.Print_Area" localSheetId="176">'244-229 подсоб'!$A$1:$G$49</definedName>
    <definedName name="_xlnm.Print_Area" localSheetId="24">'244-310 Б '!$A$1:$G$53</definedName>
    <definedName name="_xlnm.Print_Area" localSheetId="123">'244-310 безв'!$A$1:$G$49</definedName>
    <definedName name="_xlnm.Print_Area" localSheetId="90">'244-310 Вн доп'!$A$1:$G$49</definedName>
    <definedName name="_xlnm.Print_Area" localSheetId="57">'244-310 ВнГЗ'!$A$1:$G$49</definedName>
    <definedName name="_xlnm.Print_Area" localSheetId="149">'244-310 оздоровит'!$A$1:$G$28</definedName>
    <definedName name="_xlnm.Print_Area" localSheetId="136">'244-310 основные'!$A$1:$G$28</definedName>
    <definedName name="_xlnm.Print_Area" localSheetId="177">'244-310 подсоб'!$A$1:$G$49</definedName>
    <definedName name="_xlnm.Print_Area" localSheetId="144">'244-310 реабил. КБ'!$A$1:$G$28</definedName>
    <definedName name="_xlnm.Print_Area" localSheetId="146">'244-310 реабил. ФБ'!$A$1:$G$28</definedName>
    <definedName name="_xlnm.Print_Area" localSheetId="27">'244-343 Б'!$A$1:$G$53</definedName>
    <definedName name="_xlnm.Print_Area" localSheetId="126">'244-343 безв'!$A$1:$G$49</definedName>
    <definedName name="_xlnm.Print_Area" localSheetId="93">'244-343 Вн доп'!$A$1:$G$49</definedName>
    <definedName name="_xlnm.Print_Area" localSheetId="60">'244-343 ВнГЗ'!$A$1:$G$49</definedName>
    <definedName name="_xlnm.Print_Area" localSheetId="180">'244-343 подсоб'!$A$1:$G$49</definedName>
    <definedName name="_xlnm.Print_Area" localSheetId="28">'244-344 Б'!$A$1:$G$53</definedName>
    <definedName name="_xlnm.Print_Area" localSheetId="127">'244-344 безв'!$A$1:$G$49</definedName>
    <definedName name="_xlnm.Print_Area" localSheetId="94">'244-344 Вн доп'!$A$1:$G$49</definedName>
    <definedName name="_xlnm.Print_Area" localSheetId="61">'244-344 ВнГЗ'!$A$1:$G$49</definedName>
    <definedName name="_xlnm.Print_Area" localSheetId="181">'244-344 подсоб'!$A$1:$G$49</definedName>
    <definedName name="_xlnm.Print_Area" localSheetId="29">'244-345 Б'!$A$1:$G$53</definedName>
    <definedName name="_xlnm.Print_Area" localSheetId="128">'244-345 безв'!$A$1:$G$49</definedName>
    <definedName name="_xlnm.Print_Area" localSheetId="95">'244-345 Вн доп'!$A$1:$G$49</definedName>
    <definedName name="_xlnm.Print_Area" localSheetId="62">'244-345 ВнГЗ'!$A$1:$G$49</definedName>
    <definedName name="_xlnm.Print_Area" localSheetId="182">'244-345 подсоб'!$A$1:$G$49</definedName>
    <definedName name="_xlnm.Print_Area" localSheetId="30">'244-346 Б'!$A$1:$G$53</definedName>
    <definedName name="_xlnm.Print_Area" localSheetId="129">'244-346 без'!$A$1:$G$49</definedName>
    <definedName name="_xlnm.Print_Area" localSheetId="96">'244-346 Вн доп'!$A$1:$G$49</definedName>
    <definedName name="_xlnm.Print_Area" localSheetId="63">'244-346 ВнГЗ'!$A$1:$G$49</definedName>
    <definedName name="_xlnm.Print_Area" localSheetId="150">'244-346 оздоровит'!$A$1:$G$28</definedName>
    <definedName name="_xlnm.Print_Area" localSheetId="183">'244-346 подсоб'!$A$1:$G$49</definedName>
    <definedName name="_xlnm.Print_Area" localSheetId="145">'244-346 реабил. КБ'!$A$1:$G$28</definedName>
    <definedName name="_xlnm.Print_Area" localSheetId="147">'244-346 реабил. ФБ'!$A$1:$G$28</definedName>
    <definedName name="_xlnm.Print_Area" localSheetId="31">'244-349 Б'!$A$1:$G$53</definedName>
    <definedName name="_xlnm.Print_Area" localSheetId="130">'244-349 безв'!$A$1:$G$49</definedName>
    <definedName name="_xlnm.Print_Area" localSheetId="97">'244-349 Вн доп'!$A$1:$G$49</definedName>
    <definedName name="_xlnm.Print_Area" localSheetId="64">'244-349 ВнГЗ'!$A$1:$G$49</definedName>
    <definedName name="_xlnm.Print_Area" localSheetId="184">'244-349 подсоб'!$A$1:$G$49</definedName>
    <definedName name="_xlnm.Print_Area" localSheetId="32">'244-352 Б '!$A$1:$G$53</definedName>
    <definedName name="_xlnm.Print_Area" localSheetId="131">'244-352 безв'!$A$1:$G$49</definedName>
    <definedName name="_xlnm.Print_Area" localSheetId="98">'244-352 Вн доп'!$A$1:$G$49</definedName>
    <definedName name="_xlnm.Print_Area" localSheetId="65">'244-352 ВнГЗ'!$A$1:$G$49</definedName>
    <definedName name="_xlnm.Print_Area" localSheetId="185">'244-352 подсоб'!$A$1:$G$49</definedName>
    <definedName name="_xlnm.Print_Area" localSheetId="33">'244-353 Б '!$A$1:$G$53</definedName>
    <definedName name="_xlnm.Print_Area" localSheetId="132">'244-353 безв'!$A$1:$G$49</definedName>
    <definedName name="_xlnm.Print_Area" localSheetId="99">'244-353 Вн доп'!$A$1:$G$49</definedName>
    <definedName name="_xlnm.Print_Area" localSheetId="66">'244-353 ВнГЗ'!$A$1:$G$49</definedName>
    <definedName name="_xlnm.Print_Area" localSheetId="186">'244-353 подсоб'!$A$1:$G$49</definedName>
    <definedName name="_xlnm.Print_Area" localSheetId="153">'321-265 меры'!$A$1:$G$52</definedName>
    <definedName name="_xlnm.Print_Area" localSheetId="11">'851-291 земля Б'!$A$1:$G$26</definedName>
    <definedName name="_xlnm.Print_Area" localSheetId="110">'851-291 земля безв'!$A$1:$G$22</definedName>
    <definedName name="_xlnm.Print_Area" localSheetId="77">'851-291 земля Вн доп'!$A$1:$G$26</definedName>
    <definedName name="_xlnm.Print_Area" localSheetId="44">'851-291 земля ВнГЗ'!$A$1:$G$22</definedName>
    <definedName name="_xlnm.Print_Area" localSheetId="164">'851-291 земля подсоб'!$A$1:$G$22</definedName>
    <definedName name="_xlnm.Print_Area" localSheetId="10">'851-291 имущ Б'!$A$1:$G$26</definedName>
    <definedName name="_xlnm.Print_Area" localSheetId="109">'851-291 имущ безв'!$A$1:$G$22</definedName>
    <definedName name="_xlnm.Print_Area" localSheetId="76">'851-291 имущ Вн доп'!$A$1:$G$26</definedName>
    <definedName name="_xlnm.Print_Area" localSheetId="43">'851-291 имущ ВнГЗ'!$A$1:$G$22</definedName>
    <definedName name="_xlnm.Print_Area" localSheetId="163">'851-291 имущ подсоб'!$A$1:$G$22</definedName>
    <definedName name="_xlnm.Print_Area" localSheetId="12">'852-291 транс Б'!$A$1:$G$26</definedName>
    <definedName name="_xlnm.Print_Area" localSheetId="111">'852-291 транс безв'!$A$1:$G$22</definedName>
    <definedName name="_xlnm.Print_Area" localSheetId="78">'852-291 транс Вн доп'!$A$1:$G$26</definedName>
    <definedName name="_xlnm.Print_Area" localSheetId="45">'852-291 транс ВнГЗ'!$A$1:$G$22</definedName>
    <definedName name="_xlnm.Print_Area" localSheetId="165">'852-291 транс подсоб'!$A$1:$G$22</definedName>
    <definedName name="_xlnm.Print_Area" localSheetId="13">'852-291пошл Б'!$A$1:$G$26</definedName>
    <definedName name="_xlnm.Print_Area" localSheetId="112">'852-291пошл безв'!$A$1:$G$22</definedName>
    <definedName name="_xlnm.Print_Area" localSheetId="79">'852-291пошл Вн доп'!$A$1:$G$26</definedName>
    <definedName name="_xlnm.Print_Area" localSheetId="46">'852-291пошл ВнГЗ'!$A$1:$G$22</definedName>
    <definedName name="_xlnm.Print_Area" localSheetId="166">'852-291пошл подсоб'!$A$1:$G$22</definedName>
    <definedName name="_xlnm.Print_Area" localSheetId="14">'853-291негатив Б'!$A$1:$G$26</definedName>
    <definedName name="_xlnm.Print_Area" localSheetId="113">'853-291негатив безв'!$A$1:$G$22</definedName>
    <definedName name="_xlnm.Print_Area" localSheetId="80">'853-291негатив Вн доп'!$A$1:$G$26</definedName>
    <definedName name="_xlnm.Print_Area" localSheetId="47">'853-291негатив ВнГЗ'!$A$1:$G$22</definedName>
    <definedName name="_xlnm.Print_Area" localSheetId="167">'853-291негатив подсоб'!$A$1:$G$22</definedName>
    <definedName name="_xlnm.Print_Area" localSheetId="1">ЗАКУПКИ!$A$1:$FO$63</definedName>
    <definedName name="_xlnm.Print_Area" localSheetId="0">ПЛАН!$A$1:$N$583</definedName>
  </definedNames>
  <calcPr calcId="124519"/>
</workbook>
</file>

<file path=xl/calcChain.xml><?xml version="1.0" encoding="utf-8"?>
<calcChain xmlns="http://schemas.openxmlformats.org/spreadsheetml/2006/main">
  <c r="EB38" i="243"/>
  <c r="EO38"/>
  <c r="DO38"/>
  <c r="EO41"/>
  <c r="EB41"/>
  <c r="DO41"/>
  <c r="EO27"/>
  <c r="EB27"/>
  <c r="DO27"/>
  <c r="EO25"/>
  <c r="EB25"/>
  <c r="DO25"/>
  <c r="EO24"/>
  <c r="EB24"/>
  <c r="DO24"/>
  <c r="G242" i="38" l="1"/>
  <c r="G132"/>
  <c r="F433"/>
  <c r="F429"/>
  <c r="F408"/>
  <c r="F380"/>
  <c r="F376" s="1"/>
  <c r="G380"/>
  <c r="G376" s="1"/>
  <c r="F326"/>
  <c r="G326"/>
  <c r="F13" i="93"/>
  <c r="G13"/>
  <c r="G15" i="92"/>
  <c r="F15"/>
  <c r="F16" i="61"/>
  <c r="G16"/>
  <c r="E16"/>
  <c r="F18" i="60"/>
  <c r="G18"/>
  <c r="E18"/>
  <c r="G25" i="41"/>
  <c r="G26" s="1"/>
  <c r="F25"/>
  <c r="F26" s="1"/>
  <c r="EO33" i="243" l="1"/>
  <c r="EB33"/>
  <c r="DO33"/>
  <c r="EO26"/>
  <c r="EB26"/>
  <c r="DO26"/>
  <c r="EO23"/>
  <c r="EB23"/>
  <c r="DO23"/>
  <c r="DO22" s="1"/>
  <c r="DO14" s="1"/>
  <c r="EO22"/>
  <c r="EO14" s="1"/>
  <c r="EB22"/>
  <c r="EB14" s="1"/>
  <c r="E468" i="38"/>
  <c r="F468"/>
  <c r="G468"/>
  <c r="E469"/>
  <c r="F469"/>
  <c r="G469"/>
  <c r="E470"/>
  <c r="F470"/>
  <c r="G470"/>
  <c r="F467"/>
  <c r="G467"/>
  <c r="E467"/>
  <c r="E466"/>
  <c r="E465" s="1"/>
  <c r="E58" s="1"/>
  <c r="F466"/>
  <c r="F465" s="1"/>
  <c r="F58" s="1"/>
  <c r="G466"/>
  <c r="G465" s="1"/>
  <c r="G58" s="1"/>
  <c r="F38" i="179"/>
  <c r="G38"/>
  <c r="G473" i="38"/>
  <c r="E38" i="179"/>
  <c r="F38" i="178"/>
  <c r="G38"/>
  <c r="E38"/>
  <c r="E39" s="1"/>
  <c r="G21" i="242"/>
  <c r="G22" s="1"/>
  <c r="G482" i="38"/>
  <c r="F21" i="242"/>
  <c r="F482" i="38"/>
  <c r="E21" i="242"/>
  <c r="E482" i="38"/>
  <c r="G21" i="241"/>
  <c r="G22"/>
  <c r="F21"/>
  <c r="F481" i="38" s="1"/>
  <c r="F480" s="1"/>
  <c r="E21" i="241"/>
  <c r="E481" i="38"/>
  <c r="E480" s="1"/>
  <c r="F498"/>
  <c r="F69" s="1"/>
  <c r="G498"/>
  <c r="G69" s="1"/>
  <c r="E498"/>
  <c r="E69"/>
  <c r="F497"/>
  <c r="F496" s="1"/>
  <c r="F68" s="1"/>
  <c r="G497"/>
  <c r="G496" s="1"/>
  <c r="G68" s="1"/>
  <c r="G19" i="240"/>
  <c r="G20"/>
  <c r="F19"/>
  <c r="F20"/>
  <c r="E19"/>
  <c r="E20" s="1"/>
  <c r="E497" i="38"/>
  <c r="G21" i="239"/>
  <c r="G22" s="1"/>
  <c r="F21"/>
  <c r="F495" i="38"/>
  <c r="E21" i="239"/>
  <c r="E22"/>
  <c r="G21" i="238"/>
  <c r="G494" i="38" s="1"/>
  <c r="F21" i="238"/>
  <c r="F22" s="1"/>
  <c r="E21"/>
  <c r="E494" i="38" s="1"/>
  <c r="G21" i="237"/>
  <c r="G22" s="1"/>
  <c r="F21"/>
  <c r="F22"/>
  <c r="E21"/>
  <c r="E22"/>
  <c r="F22" i="236"/>
  <c r="G21"/>
  <c r="G491" i="38"/>
  <c r="G22" i="236"/>
  <c r="F21"/>
  <c r="F491" i="38"/>
  <c r="E21" i="236"/>
  <c r="E491" i="38" s="1"/>
  <c r="E490" s="1"/>
  <c r="E66" s="1"/>
  <c r="E137"/>
  <c r="F20" i="233"/>
  <c r="F21"/>
  <c r="G20"/>
  <c r="G21" s="1"/>
  <c r="E20"/>
  <c r="E21"/>
  <c r="G19" i="232"/>
  <c r="G20"/>
  <c r="F19"/>
  <c r="F20" s="1"/>
  <c r="E19"/>
  <c r="E20"/>
  <c r="F21" i="177"/>
  <c r="G21"/>
  <c r="G22"/>
  <c r="E21"/>
  <c r="F19" i="176"/>
  <c r="G19"/>
  <c r="E19"/>
  <c r="F19" i="175"/>
  <c r="F20"/>
  <c r="G19"/>
  <c r="G20"/>
  <c r="E19"/>
  <c r="E20" s="1"/>
  <c r="F130" i="38"/>
  <c r="G130"/>
  <c r="E130"/>
  <c r="G554"/>
  <c r="G552"/>
  <c r="M12" i="231"/>
  <c r="J12"/>
  <c r="G12"/>
  <c r="E554" i="38" s="1"/>
  <c r="M11" i="231"/>
  <c r="J11"/>
  <c r="F554" i="38" s="1"/>
  <c r="G11" i="231"/>
  <c r="M10"/>
  <c r="G553" i="38" s="1"/>
  <c r="J10" i="231"/>
  <c r="G10"/>
  <c r="E553" i="38" s="1"/>
  <c r="E551" s="1"/>
  <c r="M9" i="231"/>
  <c r="M13"/>
  <c r="J9"/>
  <c r="G9"/>
  <c r="G13"/>
  <c r="G14" s="1"/>
  <c r="G299" i="38"/>
  <c r="F299"/>
  <c r="G298"/>
  <c r="F298"/>
  <c r="E299"/>
  <c r="E298"/>
  <c r="G297"/>
  <c r="F297"/>
  <c r="E297"/>
  <c r="F244"/>
  <c r="G244"/>
  <c r="E244"/>
  <c r="G243"/>
  <c r="F243"/>
  <c r="E243"/>
  <c r="F242"/>
  <c r="E242"/>
  <c r="G189"/>
  <c r="F189"/>
  <c r="E189"/>
  <c r="G188"/>
  <c r="F188"/>
  <c r="E188"/>
  <c r="G187"/>
  <c r="F187"/>
  <c r="E187"/>
  <c r="M11" i="230"/>
  <c r="G353" i="38" s="1"/>
  <c r="J11" i="230"/>
  <c r="F353" i="38"/>
  <c r="G11" i="230"/>
  <c r="E353" i="38"/>
  <c r="M10" i="230"/>
  <c r="G352" i="38" s="1"/>
  <c r="J10" i="230"/>
  <c r="F352" i="38"/>
  <c r="G10" i="230"/>
  <c r="E352" i="38"/>
  <c r="M9" i="230"/>
  <c r="G351" i="38" s="1"/>
  <c r="J9" i="230"/>
  <c r="G9"/>
  <c r="G12" s="1"/>
  <c r="G13" s="1"/>
  <c r="M12" i="229"/>
  <c r="G407" i="38" s="1"/>
  <c r="J12" i="229"/>
  <c r="F407" i="38"/>
  <c r="G12" i="229"/>
  <c r="E407" i="38" s="1"/>
  <c r="M11" i="229"/>
  <c r="J11"/>
  <c r="F406" i="38" s="1"/>
  <c r="F404" s="1"/>
  <c r="G11" i="229"/>
  <c r="M10"/>
  <c r="G406" i="38"/>
  <c r="J10" i="229"/>
  <c r="G10"/>
  <c r="E406" i="38" s="1"/>
  <c r="M9" i="229"/>
  <c r="G405" i="38" s="1"/>
  <c r="M13" i="229"/>
  <c r="M14" s="1"/>
  <c r="J9"/>
  <c r="F405" i="38"/>
  <c r="G9" i="229"/>
  <c r="E405" i="38"/>
  <c r="M12" i="228"/>
  <c r="G460" i="38" s="1"/>
  <c r="J12" i="228"/>
  <c r="F460" i="38"/>
  <c r="G12" i="228"/>
  <c r="E460" i="38"/>
  <c r="M11" i="228"/>
  <c r="J11"/>
  <c r="G11"/>
  <c r="M10"/>
  <c r="G459" i="38" s="1"/>
  <c r="G133" s="1"/>
  <c r="J10" i="228"/>
  <c r="F459" i="38" s="1"/>
  <c r="G10" i="228"/>
  <c r="E459" i="38"/>
  <c r="M9" i="228"/>
  <c r="G458" i="38"/>
  <c r="J9" i="228"/>
  <c r="J13" s="1"/>
  <c r="J14" s="1"/>
  <c r="G9"/>
  <c r="G13"/>
  <c r="G14" s="1"/>
  <c r="M14" i="231"/>
  <c r="E552" i="38"/>
  <c r="M9" i="224"/>
  <c r="J9"/>
  <c r="J22" s="1"/>
  <c r="J23" s="1"/>
  <c r="G9"/>
  <c r="G22" s="1"/>
  <c r="G23" s="1"/>
  <c r="G9" i="220"/>
  <c r="E13" i="60"/>
  <c r="E16"/>
  <c r="F255" i="38"/>
  <c r="G255"/>
  <c r="F256"/>
  <c r="G256"/>
  <c r="E256"/>
  <c r="E255"/>
  <c r="F145"/>
  <c r="G145"/>
  <c r="F146"/>
  <c r="G146"/>
  <c r="F200"/>
  <c r="G200"/>
  <c r="F201"/>
  <c r="G201"/>
  <c r="E201"/>
  <c r="E200"/>
  <c r="E146"/>
  <c r="E145"/>
  <c r="E25" i="41"/>
  <c r="E26" s="1"/>
  <c r="E13" i="166"/>
  <c r="E13" i="93"/>
  <c r="E341" i="38"/>
  <c r="E511"/>
  <c r="F511"/>
  <c r="G511"/>
  <c r="F510"/>
  <c r="G510"/>
  <c r="E510"/>
  <c r="E417"/>
  <c r="F417"/>
  <c r="G417"/>
  <c r="F416"/>
  <c r="G416"/>
  <c r="E416"/>
  <c r="E364"/>
  <c r="F364"/>
  <c r="G364"/>
  <c r="F363"/>
  <c r="G363"/>
  <c r="E363"/>
  <c r="F309"/>
  <c r="G309"/>
  <c r="F310"/>
  <c r="G310"/>
  <c r="E310"/>
  <c r="E309"/>
  <c r="F294"/>
  <c r="G294"/>
  <c r="E294"/>
  <c r="F293"/>
  <c r="G293"/>
  <c r="E293"/>
  <c r="F292"/>
  <c r="G292"/>
  <c r="E292"/>
  <c r="F291"/>
  <c r="G291"/>
  <c r="E291"/>
  <c r="F290"/>
  <c r="G290"/>
  <c r="E290"/>
  <c r="F289"/>
  <c r="G289"/>
  <c r="E289"/>
  <c r="F288"/>
  <c r="G288"/>
  <c r="E288"/>
  <c r="F287"/>
  <c r="G287"/>
  <c r="E287"/>
  <c r="F286"/>
  <c r="F285" s="1"/>
  <c r="G286"/>
  <c r="G285" s="1"/>
  <c r="E286"/>
  <c r="F284"/>
  <c r="G284"/>
  <c r="E284"/>
  <c r="F283"/>
  <c r="G283"/>
  <c r="E283"/>
  <c r="F282"/>
  <c r="G282"/>
  <c r="E282"/>
  <c r="F281"/>
  <c r="G281"/>
  <c r="E281"/>
  <c r="F280"/>
  <c r="G280"/>
  <c r="E280"/>
  <c r="F279"/>
  <c r="G279"/>
  <c r="E279"/>
  <c r="F278"/>
  <c r="G278"/>
  <c r="E278"/>
  <c r="G277"/>
  <c r="F277"/>
  <c r="E277"/>
  <c r="G276"/>
  <c r="G275" s="1"/>
  <c r="F276"/>
  <c r="E276"/>
  <c r="F274"/>
  <c r="G274"/>
  <c r="E274"/>
  <c r="F273"/>
  <c r="G273"/>
  <c r="E273"/>
  <c r="F264"/>
  <c r="G264"/>
  <c r="E264"/>
  <c r="F263"/>
  <c r="G263"/>
  <c r="E263"/>
  <c r="F262"/>
  <c r="G262"/>
  <c r="E262"/>
  <c r="F261"/>
  <c r="G261"/>
  <c r="E261"/>
  <c r="F260"/>
  <c r="F259" s="1"/>
  <c r="G260"/>
  <c r="E260"/>
  <c r="F257"/>
  <c r="G257"/>
  <c r="E257"/>
  <c r="F252"/>
  <c r="G252"/>
  <c r="E252"/>
  <c r="F251"/>
  <c r="G251"/>
  <c r="E251"/>
  <c r="F250"/>
  <c r="G250"/>
  <c r="E250"/>
  <c r="F249"/>
  <c r="G249"/>
  <c r="E249"/>
  <c r="F248"/>
  <c r="G248"/>
  <c r="E248"/>
  <c r="F247"/>
  <c r="G247"/>
  <c r="E247"/>
  <c r="F239"/>
  <c r="G239"/>
  <c r="E239"/>
  <c r="F238"/>
  <c r="G238"/>
  <c r="E238"/>
  <c r="F237"/>
  <c r="G237"/>
  <c r="E237"/>
  <c r="F236"/>
  <c r="G236"/>
  <c r="E236"/>
  <c r="F235"/>
  <c r="G235"/>
  <c r="E235"/>
  <c r="F234"/>
  <c r="G234"/>
  <c r="E234"/>
  <c r="F233"/>
  <c r="G233"/>
  <c r="E233"/>
  <c r="F232"/>
  <c r="G232"/>
  <c r="E232"/>
  <c r="F231"/>
  <c r="G231"/>
  <c r="E231"/>
  <c r="F229"/>
  <c r="G229"/>
  <c r="E229"/>
  <c r="F228"/>
  <c r="G228"/>
  <c r="E228"/>
  <c r="F227"/>
  <c r="G227"/>
  <c r="E227"/>
  <c r="F226"/>
  <c r="G226"/>
  <c r="E226"/>
  <c r="F225"/>
  <c r="G225"/>
  <c r="E225"/>
  <c r="F224"/>
  <c r="G224"/>
  <c r="E224"/>
  <c r="F223"/>
  <c r="G223"/>
  <c r="E223"/>
  <c r="G222"/>
  <c r="F222"/>
  <c r="E222"/>
  <c r="G221"/>
  <c r="G220"/>
  <c r="F221"/>
  <c r="E221"/>
  <c r="F219"/>
  <c r="G219"/>
  <c r="E219"/>
  <c r="F218"/>
  <c r="F108" s="1"/>
  <c r="G218"/>
  <c r="E218"/>
  <c r="F209"/>
  <c r="G209"/>
  <c r="E209"/>
  <c r="F208"/>
  <c r="G208"/>
  <c r="E208"/>
  <c r="F207"/>
  <c r="G207"/>
  <c r="E207"/>
  <c r="F206"/>
  <c r="G206"/>
  <c r="E206"/>
  <c r="F205"/>
  <c r="G205"/>
  <c r="E205"/>
  <c r="F197"/>
  <c r="G197"/>
  <c r="E197"/>
  <c r="F196"/>
  <c r="G196"/>
  <c r="E196"/>
  <c r="F195"/>
  <c r="G195"/>
  <c r="E195"/>
  <c r="F194"/>
  <c r="G194"/>
  <c r="E194"/>
  <c r="F193"/>
  <c r="G193"/>
  <c r="E193"/>
  <c r="F192"/>
  <c r="G192"/>
  <c r="E192"/>
  <c r="F184"/>
  <c r="F129" s="1"/>
  <c r="G184"/>
  <c r="E184"/>
  <c r="F183"/>
  <c r="F128" s="1"/>
  <c r="G183"/>
  <c r="E183"/>
  <c r="F182"/>
  <c r="G182"/>
  <c r="E182"/>
  <c r="F181"/>
  <c r="F126" s="1"/>
  <c r="G181"/>
  <c r="E181"/>
  <c r="F180"/>
  <c r="F125" s="1"/>
  <c r="G180"/>
  <c r="E180"/>
  <c r="F179"/>
  <c r="F124" s="1"/>
  <c r="G179"/>
  <c r="E179"/>
  <c r="F178"/>
  <c r="F123" s="1"/>
  <c r="G178"/>
  <c r="E178"/>
  <c r="F177"/>
  <c r="F122" s="1"/>
  <c r="G177"/>
  <c r="E177"/>
  <c r="F176"/>
  <c r="G176"/>
  <c r="E176"/>
  <c r="F174"/>
  <c r="F119" s="1"/>
  <c r="G174"/>
  <c r="E174"/>
  <c r="F173"/>
  <c r="F118" s="1"/>
  <c r="G173"/>
  <c r="E173"/>
  <c r="F172"/>
  <c r="F117" s="1"/>
  <c r="G172"/>
  <c r="E172"/>
  <c r="F171"/>
  <c r="F116" s="1"/>
  <c r="G171"/>
  <c r="E171"/>
  <c r="F170"/>
  <c r="G170"/>
  <c r="E170"/>
  <c r="F169"/>
  <c r="F114" s="1"/>
  <c r="G169"/>
  <c r="E169"/>
  <c r="F168"/>
  <c r="G168"/>
  <c r="E168"/>
  <c r="G167"/>
  <c r="G112" s="1"/>
  <c r="F167"/>
  <c r="E167"/>
  <c r="G166"/>
  <c r="F166"/>
  <c r="E166"/>
  <c r="F164"/>
  <c r="G164"/>
  <c r="E164"/>
  <c r="F163"/>
  <c r="G163"/>
  <c r="E163"/>
  <c r="F154"/>
  <c r="F99"/>
  <c r="G154"/>
  <c r="E154"/>
  <c r="F153"/>
  <c r="F98" s="1"/>
  <c r="G153"/>
  <c r="E153"/>
  <c r="F152"/>
  <c r="G152"/>
  <c r="E152"/>
  <c r="F150"/>
  <c r="G150"/>
  <c r="E150"/>
  <c r="F147"/>
  <c r="F92" s="1"/>
  <c r="G147"/>
  <c r="E147"/>
  <c r="F142"/>
  <c r="F87" s="1"/>
  <c r="G142"/>
  <c r="G87" s="1"/>
  <c r="E142"/>
  <c r="F141"/>
  <c r="G141"/>
  <c r="E141"/>
  <c r="F140"/>
  <c r="F85" s="1"/>
  <c r="G140"/>
  <c r="E140"/>
  <c r="F139"/>
  <c r="G139"/>
  <c r="E139"/>
  <c r="F138"/>
  <c r="F83" s="1"/>
  <c r="G138"/>
  <c r="E138"/>
  <c r="F137"/>
  <c r="G137"/>
  <c r="M11" i="222"/>
  <c r="G532" i="38"/>
  <c r="J11" i="222"/>
  <c r="F532" i="38"/>
  <c r="G11" i="222"/>
  <c r="E532" i="38" s="1"/>
  <c r="M10" i="222"/>
  <c r="J10"/>
  <c r="G10"/>
  <c r="M9"/>
  <c r="G531" i="38"/>
  <c r="G530" s="1"/>
  <c r="J9" i="222"/>
  <c r="J12" s="1"/>
  <c r="J13" s="1"/>
  <c r="G9"/>
  <c r="M11" i="221"/>
  <c r="G438" i="38"/>
  <c r="J11" i="221"/>
  <c r="F438" i="38"/>
  <c r="G11" i="221"/>
  <c r="E438" i="38" s="1"/>
  <c r="M10" i="221"/>
  <c r="J10"/>
  <c r="G10"/>
  <c r="M9"/>
  <c r="G437" i="38" s="1"/>
  <c r="G436" s="1"/>
  <c r="M12" i="221"/>
  <c r="J9"/>
  <c r="J12" s="1"/>
  <c r="J13" s="1"/>
  <c r="G9"/>
  <c r="E437" i="38" s="1"/>
  <c r="E436" s="1"/>
  <c r="M11" i="220"/>
  <c r="G385" i="38"/>
  <c r="J11" i="220"/>
  <c r="F385" i="38"/>
  <c r="G11" i="220"/>
  <c r="E385" i="38" s="1"/>
  <c r="E383" s="1"/>
  <c r="M10" i="220"/>
  <c r="J10"/>
  <c r="G10"/>
  <c r="G12" s="1"/>
  <c r="G13" s="1"/>
  <c r="E384" i="38"/>
  <c r="M9" i="220"/>
  <c r="M12" s="1"/>
  <c r="M13" s="1"/>
  <c r="J9"/>
  <c r="J12" s="1"/>
  <c r="J13" s="1"/>
  <c r="F384" i="38"/>
  <c r="M11" i="219"/>
  <c r="G331" i="38"/>
  <c r="J11" i="219"/>
  <c r="F331" i="38" s="1"/>
  <c r="F329" s="1"/>
  <c r="G11" i="219"/>
  <c r="E331" i="38"/>
  <c r="M10" i="219"/>
  <c r="J10"/>
  <c r="G10"/>
  <c r="M9"/>
  <c r="M12"/>
  <c r="G330" i="38"/>
  <c r="J9" i="219"/>
  <c r="J12"/>
  <c r="J13"/>
  <c r="G9"/>
  <c r="M13"/>
  <c r="G266" i="38"/>
  <c r="F266"/>
  <c r="E266"/>
  <c r="G211"/>
  <c r="F211"/>
  <c r="E211"/>
  <c r="G202"/>
  <c r="F202"/>
  <c r="E202"/>
  <c r="G156"/>
  <c r="F156"/>
  <c r="E156"/>
  <c r="G18" i="54"/>
  <c r="G19" s="1"/>
  <c r="F15" i="131"/>
  <c r="F394" i="38"/>
  <c r="G15" i="131"/>
  <c r="G394" i="38" s="1"/>
  <c r="E15" i="131"/>
  <c r="E394" i="38" s="1"/>
  <c r="E16" i="131"/>
  <c r="E15" i="92"/>
  <c r="E16" s="1"/>
  <c r="G42" i="218"/>
  <c r="G43"/>
  <c r="F42"/>
  <c r="F43" s="1"/>
  <c r="E42"/>
  <c r="G42" i="217"/>
  <c r="F42"/>
  <c r="F43"/>
  <c r="E42"/>
  <c r="E548" i="38" s="1"/>
  <c r="G42" i="216"/>
  <c r="G547" i="38"/>
  <c r="F42" i="216"/>
  <c r="F547" i="38"/>
  <c r="E42" i="216"/>
  <c r="E547" i="38" s="1"/>
  <c r="G42" i="215"/>
  <c r="G43" s="1"/>
  <c r="G546" i="38"/>
  <c r="F42" i="215"/>
  <c r="F546" i="38"/>
  <c r="E42" i="215"/>
  <c r="E43"/>
  <c r="G42" i="214"/>
  <c r="F42"/>
  <c r="E42"/>
  <c r="E545" i="38"/>
  <c r="G42" i="213"/>
  <c r="G544" i="38"/>
  <c r="F42" i="213"/>
  <c r="F43" s="1"/>
  <c r="E42"/>
  <c r="E43"/>
  <c r="G42" i="212"/>
  <c r="G543" i="38"/>
  <c r="F42" i="212"/>
  <c r="E42"/>
  <c r="G11" i="211"/>
  <c r="G13"/>
  <c r="G542" i="38" s="1"/>
  <c r="F11" i="211"/>
  <c r="F13"/>
  <c r="F14" s="1"/>
  <c r="E11"/>
  <c r="E13"/>
  <c r="E14" s="1"/>
  <c r="G13" i="210"/>
  <c r="G15"/>
  <c r="G16" s="1"/>
  <c r="F13"/>
  <c r="F15"/>
  <c r="E13"/>
  <c r="E15"/>
  <c r="E541" i="38"/>
  <c r="G42" i="209"/>
  <c r="F42"/>
  <c r="F539" i="38"/>
  <c r="E42" i="209"/>
  <c r="E539" i="38"/>
  <c r="G42" i="208"/>
  <c r="G43" s="1"/>
  <c r="F42"/>
  <c r="F538" i="38"/>
  <c r="E42" i="208"/>
  <c r="E538" i="38"/>
  <c r="G42" i="207"/>
  <c r="G537" i="38" s="1"/>
  <c r="F42" i="207"/>
  <c r="F537" i="38"/>
  <c r="E42" i="207"/>
  <c r="G42" i="206"/>
  <c r="F42"/>
  <c r="E42"/>
  <c r="E536" i="38"/>
  <c r="G42" i="205"/>
  <c r="G43" s="1"/>
  <c r="F42"/>
  <c r="E42"/>
  <c r="E535" i="38" s="1"/>
  <c r="G42" i="204"/>
  <c r="F42"/>
  <c r="F43" s="1"/>
  <c r="E42"/>
  <c r="E43"/>
  <c r="G16" i="203"/>
  <c r="G533" i="38"/>
  <c r="F16" i="203"/>
  <c r="F533" i="38" s="1"/>
  <c r="E16" i="203"/>
  <c r="E533" i="38"/>
  <c r="G21" i="201"/>
  <c r="G22"/>
  <c r="G529" i="38"/>
  <c r="F21" i="201"/>
  <c r="F529" i="38"/>
  <c r="E21" i="201"/>
  <c r="D35" i="200"/>
  <c r="D36"/>
  <c r="G528" i="38"/>
  <c r="C35" i="200"/>
  <c r="F528" i="38"/>
  <c r="B35" i="200"/>
  <c r="E528" i="38" s="1"/>
  <c r="G17" i="199"/>
  <c r="G18"/>
  <c r="F17"/>
  <c r="E17"/>
  <c r="G17" i="198"/>
  <c r="G518" i="38" s="1"/>
  <c r="F17" i="198"/>
  <c r="F18"/>
  <c r="E17"/>
  <c r="E18"/>
  <c r="G17" i="197"/>
  <c r="G18" s="1"/>
  <c r="F17"/>
  <c r="E17"/>
  <c r="G17" i="196"/>
  <c r="F17"/>
  <c r="F18"/>
  <c r="E17"/>
  <c r="E516" i="38"/>
  <c r="G17" i="195"/>
  <c r="G515" i="38" s="1"/>
  <c r="G514" s="1"/>
  <c r="F17" i="195"/>
  <c r="F18" s="1"/>
  <c r="F515" i="38"/>
  <c r="E17" i="195"/>
  <c r="E515" i="38"/>
  <c r="G17" i="194"/>
  <c r="G507" i="38"/>
  <c r="G18" i="194"/>
  <c r="F17"/>
  <c r="F507" i="38"/>
  <c r="E17" i="194"/>
  <c r="E507" i="38" s="1"/>
  <c r="G18" i="193"/>
  <c r="G17"/>
  <c r="G506" i="38"/>
  <c r="F17" i="193"/>
  <c r="E17"/>
  <c r="E506" i="38"/>
  <c r="E18" i="193"/>
  <c r="G17" i="192"/>
  <c r="G505" i="38"/>
  <c r="F17" i="192"/>
  <c r="F505" i="38" s="1"/>
  <c r="E17" i="192"/>
  <c r="E18" s="1"/>
  <c r="E505" i="38"/>
  <c r="G17" i="191"/>
  <c r="G504" i="38"/>
  <c r="F17" i="191"/>
  <c r="E17"/>
  <c r="G19" i="190"/>
  <c r="G503" i="38" s="1"/>
  <c r="F19" i="190"/>
  <c r="F20"/>
  <c r="E19"/>
  <c r="E20"/>
  <c r="G19" i="189"/>
  <c r="F19"/>
  <c r="F20"/>
  <c r="E19"/>
  <c r="E20" s="1"/>
  <c r="G19" i="188"/>
  <c r="G509" i="38"/>
  <c r="F19" i="188"/>
  <c r="F20"/>
  <c r="E19"/>
  <c r="E20" s="1"/>
  <c r="G25" i="187"/>
  <c r="G24"/>
  <c r="G502" i="38"/>
  <c r="F24" i="187"/>
  <c r="E24"/>
  <c r="G45" i="186"/>
  <c r="G489" i="38" s="1"/>
  <c r="F45" i="186"/>
  <c r="F46" s="1"/>
  <c r="E45"/>
  <c r="E489" i="38" s="1"/>
  <c r="E487" s="1"/>
  <c r="E65" s="1"/>
  <c r="G45" i="185"/>
  <c r="G488" i="38" s="1"/>
  <c r="F45" i="185"/>
  <c r="F46"/>
  <c r="E45"/>
  <c r="E488" i="38"/>
  <c r="G42" i="184"/>
  <c r="G486" i="38" s="1"/>
  <c r="G64" s="1"/>
  <c r="F42" i="184"/>
  <c r="F486" i="38"/>
  <c r="F64" s="1"/>
  <c r="E42" i="184"/>
  <c r="E43"/>
  <c r="G42" i="183"/>
  <c r="G43" s="1"/>
  <c r="F42"/>
  <c r="F479" i="38"/>
  <c r="F71" s="1"/>
  <c r="E42" i="183"/>
  <c r="E43"/>
  <c r="G42" i="182"/>
  <c r="G478" i="38" s="1"/>
  <c r="F42" i="182"/>
  <c r="F43"/>
  <c r="E42"/>
  <c r="E43"/>
  <c r="G42" i="181"/>
  <c r="G43" s="1"/>
  <c r="F42"/>
  <c r="F43"/>
  <c r="E42"/>
  <c r="G42" i="180"/>
  <c r="G475" i="38"/>
  <c r="G474" s="1"/>
  <c r="F42" i="180"/>
  <c r="F475" i="38"/>
  <c r="F474" s="1"/>
  <c r="E42" i="180"/>
  <c r="E43" s="1"/>
  <c r="F39" i="179"/>
  <c r="F473" i="38"/>
  <c r="E473"/>
  <c r="G472"/>
  <c r="G471" s="1"/>
  <c r="G59" s="1"/>
  <c r="F22" i="177"/>
  <c r="E22"/>
  <c r="G464" i="38"/>
  <c r="F464"/>
  <c r="E20" i="176"/>
  <c r="G42" i="173"/>
  <c r="G43" s="1"/>
  <c r="F42"/>
  <c r="F455" i="38"/>
  <c r="E42" i="173"/>
  <c r="E43"/>
  <c r="G42" i="172"/>
  <c r="G43" s="1"/>
  <c r="F42"/>
  <c r="E42"/>
  <c r="G42" i="171"/>
  <c r="G453" i="38"/>
  <c r="F42" i="171"/>
  <c r="F43" s="1"/>
  <c r="E42"/>
  <c r="E453" i="38"/>
  <c r="G42" i="170"/>
  <c r="F42"/>
  <c r="F452" i="38" s="1"/>
  <c r="E42" i="170"/>
  <c r="G42" i="169"/>
  <c r="G451" i="38" s="1"/>
  <c r="F42" i="169"/>
  <c r="F451" i="38"/>
  <c r="E42" i="169"/>
  <c r="E451" i="38"/>
  <c r="G42" i="168"/>
  <c r="G43" s="1"/>
  <c r="F42"/>
  <c r="F43"/>
  <c r="E42"/>
  <c r="E450" i="38"/>
  <c r="G42" i="167"/>
  <c r="G43" s="1"/>
  <c r="F42"/>
  <c r="E42"/>
  <c r="E449" i="38" s="1"/>
  <c r="G13" i="166"/>
  <c r="G448" i="38"/>
  <c r="F13" i="166"/>
  <c r="F448" i="38"/>
  <c r="E448"/>
  <c r="G13" i="165"/>
  <c r="G15"/>
  <c r="F13"/>
  <c r="F15" s="1"/>
  <c r="E13"/>
  <c r="E15" s="1"/>
  <c r="G42" i="164"/>
  <c r="G445" i="38"/>
  <c r="F42" i="164"/>
  <c r="E42"/>
  <c r="E445" i="38"/>
  <c r="G42" i="163"/>
  <c r="F42"/>
  <c r="F444" i="38" s="1"/>
  <c r="E42" i="163"/>
  <c r="E444" i="38"/>
  <c r="G42" i="162"/>
  <c r="G43" s="1"/>
  <c r="F42"/>
  <c r="F443" i="38" s="1"/>
  <c r="E42" i="162"/>
  <c r="E443" i="38"/>
  <c r="G42" i="161"/>
  <c r="F42"/>
  <c r="F442" i="38"/>
  <c r="E42" i="161"/>
  <c r="E442" i="38" s="1"/>
  <c r="G42" i="160"/>
  <c r="G441" i="38" s="1"/>
  <c r="F42" i="160"/>
  <c r="E42"/>
  <c r="E441" i="38" s="1"/>
  <c r="G42" i="159"/>
  <c r="G440" i="38"/>
  <c r="F42" i="159"/>
  <c r="F440" i="38"/>
  <c r="E42" i="159"/>
  <c r="E440" i="38" s="1"/>
  <c r="G16" i="158"/>
  <c r="G17"/>
  <c r="F16"/>
  <c r="F439" i="38"/>
  <c r="E16" i="158"/>
  <c r="E439" i="38" s="1"/>
  <c r="G21" i="156"/>
  <c r="G22"/>
  <c r="F21"/>
  <c r="F435" i="38"/>
  <c r="E21" i="156"/>
  <c r="D35" i="155"/>
  <c r="G434" i="38"/>
  <c r="C35" i="155"/>
  <c r="F434" i="38" s="1"/>
  <c r="B35" i="155"/>
  <c r="B36"/>
  <c r="G17" i="154"/>
  <c r="G18"/>
  <c r="F17"/>
  <c r="F425" i="38" s="1"/>
  <c r="E17" i="154"/>
  <c r="E18" s="1"/>
  <c r="E425" i="38"/>
  <c r="G17" i="153"/>
  <c r="G424" i="38"/>
  <c r="F17" i="153"/>
  <c r="F18"/>
  <c r="E17"/>
  <c r="E424" i="38" s="1"/>
  <c r="G17" i="152"/>
  <c r="G423" i="38"/>
  <c r="F17" i="152"/>
  <c r="F18"/>
  <c r="E17"/>
  <c r="G17" i="151"/>
  <c r="G422" i="38"/>
  <c r="F17" i="151"/>
  <c r="F422" i="38" s="1"/>
  <c r="F420" s="1"/>
  <c r="E17" i="151"/>
  <c r="E18"/>
  <c r="G17" i="150"/>
  <c r="F17"/>
  <c r="F421" i="38"/>
  <c r="E17" i="150"/>
  <c r="G17" i="149"/>
  <c r="G414" i="38"/>
  <c r="F17" i="149"/>
  <c r="E17"/>
  <c r="E18"/>
  <c r="G17" i="148"/>
  <c r="G18"/>
  <c r="F17"/>
  <c r="F413" i="38" s="1"/>
  <c r="E17" i="148"/>
  <c r="G17" i="147"/>
  <c r="F17"/>
  <c r="F412" i="38"/>
  <c r="E17" i="147"/>
  <c r="E412" i="38" s="1"/>
  <c r="G17" i="146"/>
  <c r="G18"/>
  <c r="F17"/>
  <c r="E17"/>
  <c r="E411" i="38"/>
  <c r="G19" i="145"/>
  <c r="F19"/>
  <c r="F20"/>
  <c r="E19"/>
  <c r="E410" i="38"/>
  <c r="G19" i="144"/>
  <c r="G418" i="38" s="1"/>
  <c r="F19" i="144"/>
  <c r="F20"/>
  <c r="E19"/>
  <c r="E20"/>
  <c r="G19" i="143"/>
  <c r="G20" s="1"/>
  <c r="F19"/>
  <c r="E19"/>
  <c r="G24" i="142"/>
  <c r="G25"/>
  <c r="F24"/>
  <c r="F25" s="1"/>
  <c r="E24"/>
  <c r="E14" i="166"/>
  <c r="G42" i="139"/>
  <c r="G402" i="38" s="1"/>
  <c r="F42" i="139"/>
  <c r="F43"/>
  <c r="E42"/>
  <c r="E43" s="1"/>
  <c r="G42" i="138"/>
  <c r="G401" i="38" s="1"/>
  <c r="F42" i="138"/>
  <c r="E42"/>
  <c r="G42" i="137"/>
  <c r="F42"/>
  <c r="F43"/>
  <c r="F400" i="38"/>
  <c r="E42" i="137"/>
  <c r="G42" i="136"/>
  <c r="G399" i="38" s="1"/>
  <c r="F42" i="136"/>
  <c r="E42"/>
  <c r="E399" i="38" s="1"/>
  <c r="G42" i="135"/>
  <c r="G43" s="1"/>
  <c r="F42"/>
  <c r="F398" i="38" s="1"/>
  <c r="E42" i="135"/>
  <c r="E398" i="38" s="1"/>
  <c r="G42" i="134"/>
  <c r="G43" s="1"/>
  <c r="F42"/>
  <c r="F397" i="38"/>
  <c r="E42" i="134"/>
  <c r="G42" i="133"/>
  <c r="G396" i="38"/>
  <c r="F42" i="133"/>
  <c r="F43" s="1"/>
  <c r="E42"/>
  <c r="G11" i="132"/>
  <c r="G13" s="1"/>
  <c r="F11"/>
  <c r="F13" s="1"/>
  <c r="E11"/>
  <c r="E13" s="1"/>
  <c r="G16" i="131"/>
  <c r="F16"/>
  <c r="G42" i="130"/>
  <c r="G43"/>
  <c r="F42"/>
  <c r="F43" s="1"/>
  <c r="E42"/>
  <c r="E392" i="38" s="1"/>
  <c r="G42" i="129"/>
  <c r="G391" i="38"/>
  <c r="F42" i="129"/>
  <c r="F391" i="38" s="1"/>
  <c r="E42" i="129"/>
  <c r="E43" s="1"/>
  <c r="G42" i="128"/>
  <c r="F42"/>
  <c r="F43" s="1"/>
  <c r="E42"/>
  <c r="E43" s="1"/>
  <c r="G42" i="127"/>
  <c r="G389" i="38"/>
  <c r="F42" i="127"/>
  <c r="F389" i="38" s="1"/>
  <c r="E42" i="127"/>
  <c r="G42" i="126"/>
  <c r="G43" s="1"/>
  <c r="F42"/>
  <c r="F388" i="38" s="1"/>
  <c r="E42" i="126"/>
  <c r="E388" i="38"/>
  <c r="E43" i="126"/>
  <c r="G42" i="125"/>
  <c r="G43" s="1"/>
  <c r="F42"/>
  <c r="E42"/>
  <c r="E387" i="38" s="1"/>
  <c r="G16" i="124"/>
  <c r="F16"/>
  <c r="F386" i="38"/>
  <c r="E16" i="124"/>
  <c r="E386" i="38" s="1"/>
  <c r="G21" i="122"/>
  <c r="F21"/>
  <c r="E21"/>
  <c r="E382" i="38"/>
  <c r="D35" i="121"/>
  <c r="D36" s="1"/>
  <c r="C35"/>
  <c r="B35"/>
  <c r="E381" i="38" s="1"/>
  <c r="G17" i="120"/>
  <c r="G372" i="38" s="1"/>
  <c r="F17" i="120"/>
  <c r="E17"/>
  <c r="E372" i="38" s="1"/>
  <c r="G17" i="119"/>
  <c r="F17"/>
  <c r="F18" s="1"/>
  <c r="E17"/>
  <c r="E371" i="38"/>
  <c r="G17" i="118"/>
  <c r="G18" s="1"/>
  <c r="F17"/>
  <c r="F370" i="38" s="1"/>
  <c r="F367" s="1"/>
  <c r="E17" i="118"/>
  <c r="G17" i="117"/>
  <c r="G369" i="38" s="1"/>
  <c r="F17" i="117"/>
  <c r="F369" i="38"/>
  <c r="E17" i="117"/>
  <c r="E369" i="38" s="1"/>
  <c r="G17" i="116"/>
  <c r="G368" i="38" s="1"/>
  <c r="F17" i="116"/>
  <c r="F368" i="38"/>
  <c r="E17" i="116"/>
  <c r="E368" i="38" s="1"/>
  <c r="G17" i="115"/>
  <c r="G18" s="1"/>
  <c r="F17"/>
  <c r="F360" i="38"/>
  <c r="E17" i="115"/>
  <c r="G17" i="114"/>
  <c r="G359" i="38"/>
  <c r="F17" i="114"/>
  <c r="F359" i="38" s="1"/>
  <c r="E17" i="114"/>
  <c r="E359" i="38" s="1"/>
  <c r="G17" i="113"/>
  <c r="G18"/>
  <c r="F17"/>
  <c r="F358" i="38" s="1"/>
  <c r="E17" i="113"/>
  <c r="G17" i="112"/>
  <c r="G357" i="38" s="1"/>
  <c r="F17" i="112"/>
  <c r="F357" i="38" s="1"/>
  <c r="E17" i="112"/>
  <c r="E357" i="38"/>
  <c r="G19" i="111"/>
  <c r="F19"/>
  <c r="F20"/>
  <c r="E19"/>
  <c r="E20" s="1"/>
  <c r="G19" i="110"/>
  <c r="G365" i="38" s="1"/>
  <c r="F19" i="110"/>
  <c r="F365" i="38"/>
  <c r="E19" i="110"/>
  <c r="E365" i="38" s="1"/>
  <c r="G19" i="109"/>
  <c r="G362" i="38" s="1"/>
  <c r="F19" i="109"/>
  <c r="F362" i="38"/>
  <c r="E19" i="109"/>
  <c r="E20" s="1"/>
  <c r="G24" i="108"/>
  <c r="G25" s="1"/>
  <c r="F24"/>
  <c r="E24"/>
  <c r="E355" i="38" s="1"/>
  <c r="G42" i="107"/>
  <c r="G43"/>
  <c r="F42"/>
  <c r="F348" i="38" s="1"/>
  <c r="E42" i="107"/>
  <c r="G42" i="106"/>
  <c r="G347" i="38" s="1"/>
  <c r="F42" i="106"/>
  <c r="F347" i="38" s="1"/>
  <c r="E42" i="106"/>
  <c r="E347" i="38"/>
  <c r="G42" i="105"/>
  <c r="F42"/>
  <c r="F43" s="1"/>
  <c r="E42"/>
  <c r="G19" i="104"/>
  <c r="G311" i="38"/>
  <c r="G20" i="104"/>
  <c r="F19"/>
  <c r="F311" i="38"/>
  <c r="E19" i="104"/>
  <c r="E20" s="1"/>
  <c r="G42" i="103"/>
  <c r="G43" s="1"/>
  <c r="F42"/>
  <c r="F43"/>
  <c r="E42"/>
  <c r="E43"/>
  <c r="G42" i="102"/>
  <c r="G43" s="1"/>
  <c r="F42"/>
  <c r="F43"/>
  <c r="E42"/>
  <c r="E43"/>
  <c r="G42" i="101"/>
  <c r="G43" s="1"/>
  <c r="F42"/>
  <c r="F43"/>
  <c r="E42"/>
  <c r="E43"/>
  <c r="G19" i="100"/>
  <c r="G20" s="1"/>
  <c r="F19"/>
  <c r="F20"/>
  <c r="E19"/>
  <c r="E20"/>
  <c r="G42" i="98"/>
  <c r="G346" i="38" s="1"/>
  <c r="F42" i="98"/>
  <c r="E42"/>
  <c r="E346" i="38" s="1"/>
  <c r="G42" i="97"/>
  <c r="G345" i="38" s="1"/>
  <c r="F42" i="97"/>
  <c r="F43"/>
  <c r="E42"/>
  <c r="G42" i="96"/>
  <c r="F42"/>
  <c r="E42"/>
  <c r="E344" i="38" s="1"/>
  <c r="G42" i="95"/>
  <c r="G343" i="38" s="1"/>
  <c r="F42" i="95"/>
  <c r="F43"/>
  <c r="E42"/>
  <c r="G42" i="94"/>
  <c r="G342" i="38" s="1"/>
  <c r="F42" i="94"/>
  <c r="E42"/>
  <c r="F14" i="93"/>
  <c r="F16" i="92"/>
  <c r="G42" i="91"/>
  <c r="F42"/>
  <c r="F43" s="1"/>
  <c r="E42"/>
  <c r="E43"/>
  <c r="G42" i="90"/>
  <c r="F42"/>
  <c r="E42"/>
  <c r="E336" i="38" s="1"/>
  <c r="G42" i="89"/>
  <c r="F42"/>
  <c r="F335" i="38" s="1"/>
  <c r="E42" i="89"/>
  <c r="E335" i="38"/>
  <c r="G42" i="88"/>
  <c r="G334" i="38" s="1"/>
  <c r="F42" i="88"/>
  <c r="F334" i="38" s="1"/>
  <c r="E42" i="88"/>
  <c r="E334" i="38" s="1"/>
  <c r="G42" i="87"/>
  <c r="G333" i="38" s="1"/>
  <c r="F42" i="87"/>
  <c r="F43" s="1"/>
  <c r="E42"/>
  <c r="E333" i="38" s="1"/>
  <c r="G16" i="86"/>
  <c r="G17"/>
  <c r="F16"/>
  <c r="F17"/>
  <c r="E16"/>
  <c r="E17" s="1"/>
  <c r="G21" i="84"/>
  <c r="G22" s="1"/>
  <c r="G328" i="38"/>
  <c r="F21" i="84"/>
  <c r="E21"/>
  <c r="E328" i="38" s="1"/>
  <c r="D35" i="83"/>
  <c r="D36" s="1"/>
  <c r="C35"/>
  <c r="C36" s="1"/>
  <c r="F327" i="38"/>
  <c r="B35" i="83"/>
  <c r="B36" s="1"/>
  <c r="G17" i="81"/>
  <c r="G18"/>
  <c r="G318" i="38"/>
  <c r="F17" i="81"/>
  <c r="F318" i="38"/>
  <c r="F18" i="81"/>
  <c r="E17"/>
  <c r="E18"/>
  <c r="G17" i="80"/>
  <c r="G18" s="1"/>
  <c r="F17"/>
  <c r="F18"/>
  <c r="E17"/>
  <c r="E18"/>
  <c r="G17" i="79"/>
  <c r="G316" i="38" s="1"/>
  <c r="F17" i="79"/>
  <c r="F18"/>
  <c r="E17"/>
  <c r="E316" i="38"/>
  <c r="G17" i="78"/>
  <c r="G315" i="38" s="1"/>
  <c r="F17" i="78"/>
  <c r="F315" i="38"/>
  <c r="E17" i="78"/>
  <c r="E315" i="38"/>
  <c r="G17" i="77"/>
  <c r="F17"/>
  <c r="F18"/>
  <c r="E17"/>
  <c r="E314" i="38" s="1"/>
  <c r="G17" i="76"/>
  <c r="G18" s="1"/>
  <c r="G306" i="38"/>
  <c r="F17" i="76"/>
  <c r="F18" s="1"/>
  <c r="F306" i="38"/>
  <c r="E17" i="76"/>
  <c r="E306" i="38"/>
  <c r="G17" i="75"/>
  <c r="G305" i="38"/>
  <c r="F17" i="75"/>
  <c r="F18" s="1"/>
  <c r="E17"/>
  <c r="E18"/>
  <c r="G17" i="74"/>
  <c r="G304" i="38"/>
  <c r="F17" i="74"/>
  <c r="F304" i="38" s="1"/>
  <c r="E17" i="74"/>
  <c r="E304" i="38"/>
  <c r="G17" i="73"/>
  <c r="F17"/>
  <c r="F18"/>
  <c r="E17"/>
  <c r="E303" i="38" s="1"/>
  <c r="G19" i="72"/>
  <c r="G20" s="1"/>
  <c r="F19"/>
  <c r="F302" i="38" s="1"/>
  <c r="E19" i="72"/>
  <c r="G19" i="71"/>
  <c r="F19"/>
  <c r="F20" s="1"/>
  <c r="E19"/>
  <c r="G24" i="70"/>
  <c r="G25" s="1"/>
  <c r="F24"/>
  <c r="F301" i="38" s="1"/>
  <c r="E24" i="70"/>
  <c r="E301" i="38" s="1"/>
  <c r="G42" i="67"/>
  <c r="G43" s="1"/>
  <c r="F42"/>
  <c r="F43"/>
  <c r="E42"/>
  <c r="E43" s="1"/>
  <c r="G42" i="66"/>
  <c r="G43" s="1"/>
  <c r="F42"/>
  <c r="F43" s="1"/>
  <c r="E42"/>
  <c r="E43" s="1"/>
  <c r="G42" i="65"/>
  <c r="G43" s="1"/>
  <c r="F42"/>
  <c r="F43" s="1"/>
  <c r="E42"/>
  <c r="E43" s="1"/>
  <c r="G42" i="64"/>
  <c r="G43" s="1"/>
  <c r="F42"/>
  <c r="F43" s="1"/>
  <c r="E42"/>
  <c r="E43"/>
  <c r="G42" i="63"/>
  <c r="G43" s="1"/>
  <c r="F42"/>
  <c r="F43" s="1"/>
  <c r="E42"/>
  <c r="E43" s="1"/>
  <c r="E11" i="61"/>
  <c r="E14"/>
  <c r="G11"/>
  <c r="G14"/>
  <c r="F11"/>
  <c r="F14"/>
  <c r="G13" i="60"/>
  <c r="G16"/>
  <c r="F13"/>
  <c r="F16"/>
  <c r="G42" i="59"/>
  <c r="G43"/>
  <c r="F42"/>
  <c r="F43" s="1"/>
  <c r="E42"/>
  <c r="E43" s="1"/>
  <c r="G42" i="58"/>
  <c r="G43"/>
  <c r="F42"/>
  <c r="F43" s="1"/>
  <c r="E42"/>
  <c r="E43" s="1"/>
  <c r="G42" i="57"/>
  <c r="G43" s="1"/>
  <c r="F42"/>
  <c r="F43" s="1"/>
  <c r="E42"/>
  <c r="E43" s="1"/>
  <c r="G42" i="56"/>
  <c r="G43" s="1"/>
  <c r="F42"/>
  <c r="F43" s="1"/>
  <c r="E42"/>
  <c r="E43"/>
  <c r="F42" i="55"/>
  <c r="F43" s="1"/>
  <c r="G42"/>
  <c r="G43" s="1"/>
  <c r="E42"/>
  <c r="E43" s="1"/>
  <c r="G21" i="53"/>
  <c r="G22"/>
  <c r="F21"/>
  <c r="F22" s="1"/>
  <c r="E21"/>
  <c r="E22" s="1"/>
  <c r="C35" i="52"/>
  <c r="C36"/>
  <c r="D35"/>
  <c r="D36" s="1"/>
  <c r="B35"/>
  <c r="B36"/>
  <c r="G17" i="50"/>
  <c r="G18"/>
  <c r="F17"/>
  <c r="F18" s="1"/>
  <c r="E17"/>
  <c r="E18"/>
  <c r="G17" i="49"/>
  <c r="G18" s="1"/>
  <c r="F17"/>
  <c r="F317" i="38" s="1"/>
  <c r="F313" s="1"/>
  <c r="E17" i="49"/>
  <c r="E317" i="38" s="1"/>
  <c r="G17" i="48"/>
  <c r="G18" s="1"/>
  <c r="F17"/>
  <c r="F18" s="1"/>
  <c r="E17"/>
  <c r="E18"/>
  <c r="G17" i="47"/>
  <c r="G20" s="1"/>
  <c r="G151" i="38" s="1"/>
  <c r="F17" i="47"/>
  <c r="F20" s="1"/>
  <c r="F151" i="38" s="1"/>
  <c r="E17" i="47"/>
  <c r="G17" i="46"/>
  <c r="G18" s="1"/>
  <c r="F17"/>
  <c r="F18" s="1"/>
  <c r="E17"/>
  <c r="E18" s="1"/>
  <c r="G17" i="45"/>
  <c r="G18" s="1"/>
  <c r="F17"/>
  <c r="F18" s="1"/>
  <c r="E17"/>
  <c r="E18" s="1"/>
  <c r="G17" i="44"/>
  <c r="G18" s="1"/>
  <c r="F17"/>
  <c r="F18" s="1"/>
  <c r="E17"/>
  <c r="E18"/>
  <c r="G17" i="43"/>
  <c r="G18" s="1"/>
  <c r="F17"/>
  <c r="F18" s="1"/>
  <c r="E17"/>
  <c r="E18"/>
  <c r="G19" i="42"/>
  <c r="G20" s="1"/>
  <c r="F19"/>
  <c r="F20" s="1"/>
  <c r="E19"/>
  <c r="E20" s="1"/>
  <c r="G566" i="38"/>
  <c r="G564"/>
  <c r="G563"/>
  <c r="G562" s="1"/>
  <c r="G560"/>
  <c r="G559"/>
  <c r="G558" s="1"/>
  <c r="G556"/>
  <c r="G555"/>
  <c r="G49" s="1"/>
  <c r="G48" s="1"/>
  <c r="G521"/>
  <c r="G374"/>
  <c r="G320"/>
  <c r="G101"/>
  <c r="G77"/>
  <c r="G73"/>
  <c r="G39"/>
  <c r="F24" i="2"/>
  <c r="F25" s="1"/>
  <c r="G24"/>
  <c r="G25"/>
  <c r="F566" i="38"/>
  <c r="E566"/>
  <c r="F564"/>
  <c r="F563"/>
  <c r="F562" s="1"/>
  <c r="E564"/>
  <c r="E563"/>
  <c r="E562" s="1"/>
  <c r="F560"/>
  <c r="F559"/>
  <c r="F558" s="1"/>
  <c r="E560"/>
  <c r="E559"/>
  <c r="E558" s="1"/>
  <c r="F556"/>
  <c r="F555"/>
  <c r="F49" s="1"/>
  <c r="F48" s="1"/>
  <c r="E556"/>
  <c r="E555" s="1"/>
  <c r="E49" s="1"/>
  <c r="E48" s="1"/>
  <c r="F521"/>
  <c r="E521"/>
  <c r="F374"/>
  <c r="E374"/>
  <c r="F320"/>
  <c r="E320"/>
  <c r="F101"/>
  <c r="E101"/>
  <c r="F77"/>
  <c r="E77"/>
  <c r="F73"/>
  <c r="E73"/>
  <c r="F39"/>
  <c r="E39"/>
  <c r="F17" i="3"/>
  <c r="F18"/>
  <c r="G17"/>
  <c r="G18" s="1"/>
  <c r="E24" i="2"/>
  <c r="E25" s="1"/>
  <c r="E17" i="3"/>
  <c r="E18" s="1"/>
  <c r="F16" i="12"/>
  <c r="F17" s="1"/>
  <c r="E16"/>
  <c r="E17" s="1"/>
  <c r="G16"/>
  <c r="G17" s="1"/>
  <c r="E43" i="136"/>
  <c r="F43" i="216"/>
  <c r="F43" i="215"/>
  <c r="G43" i="213"/>
  <c r="G43" i="212"/>
  <c r="G14" i="211"/>
  <c r="F43" i="208"/>
  <c r="F43" i="207"/>
  <c r="E43" i="206"/>
  <c r="E43" i="205"/>
  <c r="F17" i="203"/>
  <c r="G17"/>
  <c r="F22" i="201"/>
  <c r="G18" i="198"/>
  <c r="F18" i="194"/>
  <c r="G18" i="192"/>
  <c r="F43" i="173"/>
  <c r="E43" i="171"/>
  <c r="G43" i="170"/>
  <c r="F43" i="169"/>
  <c r="F14" i="166"/>
  <c r="G14"/>
  <c r="G43" i="164"/>
  <c r="E43" i="163"/>
  <c r="F43" i="162"/>
  <c r="G43" i="160"/>
  <c r="F22" i="156"/>
  <c r="D36" i="155"/>
  <c r="G18" i="153"/>
  <c r="G18" i="152"/>
  <c r="F18" i="151"/>
  <c r="F18" i="148"/>
  <c r="E18" i="146"/>
  <c r="E20" i="145"/>
  <c r="G20" i="144"/>
  <c r="G43" i="139"/>
  <c r="G43" i="136"/>
  <c r="F43" i="134"/>
  <c r="G43" i="133"/>
  <c r="F43" i="127"/>
  <c r="F43" i="126"/>
  <c r="G18" i="120"/>
  <c r="E18" i="119"/>
  <c r="F18" i="118"/>
  <c r="E18" i="117"/>
  <c r="G18"/>
  <c r="E18" i="116"/>
  <c r="G18"/>
  <c r="E18" i="114"/>
  <c r="F18" i="112"/>
  <c r="F20" i="110"/>
  <c r="E20"/>
  <c r="G20"/>
  <c r="F43" i="107"/>
  <c r="E43" i="98"/>
  <c r="G43" i="87"/>
  <c r="E22" i="84"/>
  <c r="E18" i="79"/>
  <c r="G18" i="78"/>
  <c r="E18" i="76"/>
  <c r="F18" i="74"/>
  <c r="E18"/>
  <c r="F20" i="104"/>
  <c r="E43" i="169"/>
  <c r="G16" i="165"/>
  <c r="G447" i="38"/>
  <c r="E327"/>
  <c r="G114"/>
  <c r="F254"/>
  <c r="E43" i="160"/>
  <c r="E43" i="159"/>
  <c r="E17" i="124"/>
  <c r="B36" i="121"/>
  <c r="E43" i="96"/>
  <c r="F341" i="38"/>
  <c r="E340"/>
  <c r="E43" i="88"/>
  <c r="E43" i="87"/>
  <c r="F342" i="38"/>
  <c r="F43" i="94"/>
  <c r="G344" i="38"/>
  <c r="G43" i="96"/>
  <c r="F401" i="38"/>
  <c r="F43" i="138"/>
  <c r="F415" i="38"/>
  <c r="F20" i="143"/>
  <c r="F517" i="38"/>
  <c r="F18" i="197"/>
  <c r="F535" i="38"/>
  <c r="F43" i="205"/>
  <c r="F43" i="212"/>
  <c r="F543" i="38"/>
  <c r="F545"/>
  <c r="F43" i="214"/>
  <c r="G43" i="89"/>
  <c r="G335" i="38"/>
  <c r="G356"/>
  <c r="G20" i="111"/>
  <c r="G371" i="38"/>
  <c r="G18" i="119"/>
  <c r="E43" i="138"/>
  <c r="E401" i="38"/>
  <c r="E415"/>
  <c r="E20" i="143"/>
  <c r="G20" i="145"/>
  <c r="G410" i="38"/>
  <c r="E435"/>
  <c r="E22" i="156"/>
  <c r="F541" i="38"/>
  <c r="F16" i="210"/>
  <c r="G308" i="38"/>
  <c r="G20" i="71"/>
  <c r="F336" i="38"/>
  <c r="F43" i="90"/>
  <c r="E345" i="38"/>
  <c r="E43" i="97"/>
  <c r="F43" i="98"/>
  <c r="F346" i="38"/>
  <c r="G43" i="105"/>
  <c r="G338" i="38"/>
  <c r="E360"/>
  <c r="E18" i="115"/>
  <c r="F372" i="38"/>
  <c r="F18" i="120"/>
  <c r="F381" i="38"/>
  <c r="C36" i="121"/>
  <c r="E43" i="127"/>
  <c r="E389" i="38"/>
  <c r="G390"/>
  <c r="G43" i="128"/>
  <c r="F411" i="38"/>
  <c r="F18" i="146"/>
  <c r="G43" i="163"/>
  <c r="G444" i="38"/>
  <c r="F449"/>
  <c r="F43" i="167"/>
  <c r="F454" i="38"/>
  <c r="F43" i="172"/>
  <c r="E39" i="179"/>
  <c r="G46" i="186"/>
  <c r="E504" i="38"/>
  <c r="E18" i="191"/>
  <c r="E43" i="207"/>
  <c r="E537" i="38"/>
  <c r="G539"/>
  <c r="G43" i="209"/>
  <c r="E43" i="218"/>
  <c r="E549" i="38"/>
  <c r="F489"/>
  <c r="F487" s="1"/>
  <c r="F65" s="1"/>
  <c r="E362"/>
  <c r="E18" i="120"/>
  <c r="F308" i="38"/>
  <c r="E318"/>
  <c r="F343"/>
  <c r="F418"/>
  <c r="E434"/>
  <c r="E478"/>
  <c r="E542"/>
  <c r="E18" i="112"/>
  <c r="E14" i="93"/>
  <c r="E18" i="73"/>
  <c r="E18" i="77"/>
  <c r="F43" i="129"/>
  <c r="M13" i="221"/>
  <c r="F18" i="117"/>
  <c r="G18" i="151"/>
  <c r="E43" i="162"/>
  <c r="E43" i="164"/>
  <c r="E305" i="38"/>
  <c r="F316"/>
  <c r="E337"/>
  <c r="F345"/>
  <c r="G387"/>
  <c r="F392"/>
  <c r="F396"/>
  <c r="E402"/>
  <c r="G411"/>
  <c r="G415"/>
  <c r="E422"/>
  <c r="F424"/>
  <c r="G435"/>
  <c r="E475"/>
  <c r="E474" s="1"/>
  <c r="E479"/>
  <c r="E71" s="1"/>
  <c r="E512"/>
  <c r="F516"/>
  <c r="E546"/>
  <c r="F548"/>
  <c r="G340"/>
  <c r="G16" i="92"/>
  <c r="E43" i="107"/>
  <c r="E348" i="38"/>
  <c r="F22" i="122"/>
  <c r="F382" i="38"/>
  <c r="G17" i="124"/>
  <c r="G386" i="38"/>
  <c r="F399"/>
  <c r="F43" i="136"/>
  <c r="E18" i="148"/>
  <c r="E413" i="38"/>
  <c r="G442"/>
  <c r="G43" i="161"/>
  <c r="E529" i="38"/>
  <c r="E22" i="201"/>
  <c r="G536" i="38"/>
  <c r="G43" i="206"/>
  <c r="G548" i="38"/>
  <c r="G43" i="217"/>
  <c r="E18" i="78"/>
  <c r="E338" i="38"/>
  <c r="E43" i="105"/>
  <c r="G412" i="38"/>
  <c r="G18" i="147"/>
  <c r="E18" i="152"/>
  <c r="E423" i="38"/>
  <c r="F445"/>
  <c r="F43" i="164"/>
  <c r="E43" i="181"/>
  <c r="E477" i="38"/>
  <c r="E476" s="1"/>
  <c r="E61" s="1"/>
  <c r="F502"/>
  <c r="F25" i="187"/>
  <c r="E18" i="197"/>
  <c r="E517" i="38"/>
  <c r="F18" i="199"/>
  <c r="F519" i="38"/>
  <c r="F536"/>
  <c r="F43" i="206"/>
  <c r="E543" i="38"/>
  <c r="E43" i="212"/>
  <c r="E302" i="38"/>
  <c r="E20" i="72"/>
  <c r="G337" i="38"/>
  <c r="G43" i="91"/>
  <c r="F355" i="38"/>
  <c r="F25" i="108"/>
  <c r="E18" i="118"/>
  <c r="E370" i="38"/>
  <c r="F387"/>
  <c r="F43" i="125"/>
  <c r="E397" i="38"/>
  <c r="E43" i="134"/>
  <c r="G400" i="38"/>
  <c r="G43" i="137"/>
  <c r="E409" i="38"/>
  <c r="E25" i="142"/>
  <c r="F43" i="160"/>
  <c r="F441" i="38"/>
  <c r="E502"/>
  <c r="E25" i="187"/>
  <c r="G20" i="189"/>
  <c r="G512" i="38"/>
  <c r="F504"/>
  <c r="F18" i="191"/>
  <c r="F506" i="38"/>
  <c r="F18" i="193"/>
  <c r="G516" i="38"/>
  <c r="G18" i="196"/>
  <c r="E519" i="38"/>
  <c r="E18" i="199"/>
  <c r="G534" i="38"/>
  <c r="G43" i="204"/>
  <c r="E486" i="38"/>
  <c r="E64" s="1"/>
  <c r="F518"/>
  <c r="F542"/>
  <c r="E43" i="90"/>
  <c r="G332" i="38"/>
  <c r="F338"/>
  <c r="E464"/>
  <c r="E518"/>
  <c r="E514" s="1"/>
  <c r="F544"/>
  <c r="E22" i="122"/>
  <c r="G18" i="114"/>
  <c r="E43" i="167"/>
  <c r="G43" i="171"/>
  <c r="F305" i="38"/>
  <c r="F314"/>
  <c r="G317"/>
  <c r="F337"/>
  <c r="G355"/>
  <c r="G358"/>
  <c r="G370"/>
  <c r="G381"/>
  <c r="G397"/>
  <c r="F402"/>
  <c r="E418"/>
  <c r="G439"/>
  <c r="F450"/>
  <c r="F512"/>
  <c r="E534"/>
  <c r="G541"/>
  <c r="E144"/>
  <c r="F18" i="78"/>
  <c r="E43" i="125"/>
  <c r="E17" i="158"/>
  <c r="F477" i="38"/>
  <c r="F330"/>
  <c r="E241"/>
  <c r="E111"/>
  <c r="F84"/>
  <c r="E98"/>
  <c r="E108"/>
  <c r="E122"/>
  <c r="E86"/>
  <c r="G118"/>
  <c r="G123"/>
  <c r="G127"/>
  <c r="G83"/>
  <c r="G115"/>
  <c r="E165"/>
  <c r="G126"/>
  <c r="G111"/>
  <c r="G144"/>
  <c r="G97"/>
  <c r="G109"/>
  <c r="E95"/>
  <c r="E113"/>
  <c r="E117"/>
  <c r="E114"/>
  <c r="E116"/>
  <c r="E118"/>
  <c r="G314"/>
  <c r="G18" i="77"/>
  <c r="F328" i="38"/>
  <c r="F22" i="84"/>
  <c r="E43" i="94"/>
  <c r="E342" i="38"/>
  <c r="G18" i="74"/>
  <c r="G336" i="38"/>
  <c r="G43" i="90"/>
  <c r="F303" i="38"/>
  <c r="F43" i="89"/>
  <c r="G303" i="38"/>
  <c r="G18" i="73"/>
  <c r="E43" i="95"/>
  <c r="E343" i="38"/>
  <c r="G341"/>
  <c r="G14" i="93"/>
  <c r="E20" i="71"/>
  <c r="E308" i="38"/>
  <c r="F333"/>
  <c r="F25" i="70"/>
  <c r="G43" i="88"/>
  <c r="G43" i="94"/>
  <c r="G43" i="106"/>
  <c r="E43" i="135"/>
  <c r="G43" i="138"/>
  <c r="E18" i="153"/>
  <c r="G43" i="159"/>
  <c r="F20" i="176"/>
  <c r="G39" i="178"/>
  <c r="F43" i="180"/>
  <c r="G477" i="38"/>
  <c r="G476" s="1"/>
  <c r="G61" s="1"/>
  <c r="G43" i="182"/>
  <c r="B36" i="200"/>
  <c r="G348" i="38"/>
  <c r="G360"/>
  <c r="F371"/>
  <c r="G413"/>
  <c r="F453"/>
  <c r="G517"/>
  <c r="G549"/>
  <c r="F18" i="115"/>
  <c r="G388" i="38"/>
  <c r="G43" i="127"/>
  <c r="G43" i="129"/>
  <c r="G392" i="38"/>
  <c r="G39" i="179"/>
  <c r="G43" i="180"/>
  <c r="G43" i="184"/>
  <c r="G46" i="185"/>
  <c r="G20" i="190"/>
  <c r="G18" i="191"/>
  <c r="C36" i="200"/>
  <c r="E43" i="209"/>
  <c r="G43" i="216"/>
  <c r="E414" i="38"/>
  <c r="G443"/>
  <c r="G449"/>
  <c r="G454"/>
  <c r="E503"/>
  <c r="G519"/>
  <c r="G535"/>
  <c r="E544"/>
  <c r="F20" i="109"/>
  <c r="F43" i="135"/>
  <c r="F423" i="38"/>
  <c r="F17" i="158"/>
  <c r="G450" i="38"/>
  <c r="G43" i="169"/>
  <c r="F43" i="170"/>
  <c r="G20" i="188"/>
  <c r="E43" i="214"/>
  <c r="E43" i="216"/>
  <c r="F356" i="38"/>
  <c r="E390"/>
  <c r="G409"/>
  <c r="E455"/>
  <c r="F478"/>
  <c r="F476"/>
  <c r="F61" s="1"/>
  <c r="F503"/>
  <c r="E43" i="106"/>
  <c r="E43" i="130"/>
  <c r="F18" i="147"/>
  <c r="F18" i="154"/>
  <c r="F43" i="159"/>
  <c r="G20" i="176"/>
  <c r="F43" i="184"/>
  <c r="F43" i="209"/>
  <c r="E43" i="217"/>
  <c r="F390" i="38"/>
  <c r="G538"/>
  <c r="F43" i="106"/>
  <c r="G18" i="112"/>
  <c r="F18" i="113"/>
  <c r="F18" i="116"/>
  <c r="F410" i="38"/>
  <c r="F18" i="192"/>
  <c r="E18" i="196"/>
  <c r="G296" i="38"/>
  <c r="G119"/>
  <c r="F121"/>
  <c r="E127"/>
  <c r="F488"/>
  <c r="E46" i="185"/>
  <c r="E496" i="38"/>
  <c r="E68" s="1"/>
  <c r="E484"/>
  <c r="F484"/>
  <c r="G484"/>
  <c r="F22" i="239"/>
  <c r="E495" i="38"/>
  <c r="G495"/>
  <c r="F492"/>
  <c r="F490" s="1"/>
  <c r="F66" s="1"/>
  <c r="G492"/>
  <c r="G490" s="1"/>
  <c r="G66" s="1"/>
  <c r="E492"/>
  <c r="E485"/>
  <c r="E483" s="1"/>
  <c r="E63" s="1"/>
  <c r="F485"/>
  <c r="E472"/>
  <c r="E471" s="1"/>
  <c r="E59" s="1"/>
  <c r="F514"/>
  <c r="G175"/>
  <c r="G95"/>
  <c r="G99"/>
  <c r="E128"/>
  <c r="F275"/>
  <c r="E90"/>
  <c r="G199"/>
  <c r="G89" s="1"/>
  <c r="E254"/>
  <c r="G90"/>
  <c r="E186"/>
  <c r="F186"/>
  <c r="G254"/>
  <c r="F112"/>
  <c r="G116"/>
  <c r="E119"/>
  <c r="G121"/>
  <c r="E124"/>
  <c r="G125"/>
  <c r="G129"/>
  <c r="E204"/>
  <c r="G204"/>
  <c r="G165"/>
  <c r="G124"/>
  <c r="F296"/>
  <c r="F220"/>
  <c r="F97"/>
  <c r="E220"/>
  <c r="E217" s="1"/>
  <c r="E213" s="1"/>
  <c r="E230"/>
  <c r="G230"/>
  <c r="E259"/>
  <c r="E275"/>
  <c r="E199"/>
  <c r="E83"/>
  <c r="G84"/>
  <c r="E87"/>
  <c r="F95"/>
  <c r="E97"/>
  <c r="G98"/>
  <c r="E109"/>
  <c r="F111"/>
  <c r="G92"/>
  <c r="E84"/>
  <c r="F86"/>
  <c r="G117"/>
  <c r="E125"/>
  <c r="F127"/>
  <c r="G82"/>
  <c r="E85"/>
  <c r="G86"/>
  <c r="G108"/>
  <c r="G329"/>
  <c r="F383"/>
  <c r="G128"/>
  <c r="F204"/>
  <c r="F165"/>
  <c r="G122"/>
  <c r="G85"/>
  <c r="E129"/>
  <c r="E99"/>
  <c r="E112"/>
  <c r="E110" s="1"/>
  <c r="E121"/>
  <c r="E175"/>
  <c r="E162" s="1"/>
  <c r="E91"/>
  <c r="F90"/>
  <c r="G259"/>
  <c r="G91"/>
  <c r="E92"/>
  <c r="E123"/>
  <c r="G463"/>
  <c r="G462" s="1"/>
  <c r="E463"/>
  <c r="E462" s="1"/>
  <c r="E57" s="1"/>
  <c r="F463"/>
  <c r="F462" s="1"/>
  <c r="F483"/>
  <c r="F63" s="1"/>
  <c r="G186"/>
  <c r="F534"/>
  <c r="E25" i="108"/>
  <c r="F332" i="38"/>
  <c r="F340"/>
  <c r="G43" i="97"/>
  <c r="G43" i="98"/>
  <c r="E18" i="113"/>
  <c r="E358" i="38"/>
  <c r="E421"/>
  <c r="E420" s="1"/>
  <c r="E18" i="150"/>
  <c r="J12" i="230"/>
  <c r="J13" s="1"/>
  <c r="F351" i="38"/>
  <c r="F350" s="1"/>
  <c r="F552"/>
  <c r="J13" i="231"/>
  <c r="J14"/>
  <c r="F230" i="38"/>
  <c r="F82"/>
  <c r="G425"/>
  <c r="G43" i="95"/>
  <c r="E43" i="208"/>
  <c r="E452" i="38"/>
  <c r="E43" i="170"/>
  <c r="E454" i="38"/>
  <c r="E43" i="172"/>
  <c r="G12" i="222"/>
  <c r="G13"/>
  <c r="E531" i="38"/>
  <c r="E530" s="1"/>
  <c r="G481"/>
  <c r="G480" s="1"/>
  <c r="E356"/>
  <c r="F20" i="72"/>
  <c r="E16" i="210"/>
  <c r="M18" i="54"/>
  <c r="M19" s="1"/>
  <c r="F344" i="38"/>
  <c r="F43" i="96"/>
  <c r="E400" i="38"/>
  <c r="E43" i="137"/>
  <c r="G421" i="38"/>
  <c r="G18" i="150"/>
  <c r="F531" i="38"/>
  <c r="F530" s="1"/>
  <c r="F527" s="1"/>
  <c r="F523" s="1"/>
  <c r="F553"/>
  <c r="F494"/>
  <c r="F493" s="1"/>
  <c r="F67" s="1"/>
  <c r="G18" i="75"/>
  <c r="E332" i="38"/>
  <c r="G301"/>
  <c r="G18" i="79"/>
  <c r="G382" i="38"/>
  <c r="G22" i="122"/>
  <c r="E396" i="38"/>
  <c r="E43" i="133"/>
  <c r="G12" i="219"/>
  <c r="G13"/>
  <c r="M13" i="228"/>
  <c r="M14" s="1"/>
  <c r="F39" i="178"/>
  <c r="F472" i="38"/>
  <c r="F471" s="1"/>
  <c r="F59" s="1"/>
  <c r="J18" i="54"/>
  <c r="J19" s="1"/>
  <c r="F414" i="38"/>
  <c r="F18" i="149"/>
  <c r="G545" i="38"/>
  <c r="G43" i="214"/>
  <c r="F199" i="38"/>
  <c r="M22" i="224"/>
  <c r="M23" s="1"/>
  <c r="E43" i="89"/>
  <c r="F18" i="114"/>
  <c r="G18" i="149"/>
  <c r="F18" i="150"/>
  <c r="G479" i="38"/>
  <c r="G71"/>
  <c r="E330"/>
  <c r="E329" s="1"/>
  <c r="G12" i="221"/>
  <c r="G13"/>
  <c r="E458" i="38"/>
  <c r="M12" i="222"/>
  <c r="M13"/>
  <c r="E22" i="236"/>
  <c r="G22" i="238"/>
  <c r="G20" i="109"/>
  <c r="F409" i="38"/>
  <c r="F43" i="161"/>
  <c r="F43" i="163"/>
  <c r="G455" i="38"/>
  <c r="F43" i="183"/>
  <c r="E17" i="203"/>
  <c r="G43" i="207"/>
  <c r="F549" i="38"/>
  <c r="F540" s="1"/>
  <c r="F458"/>
  <c r="E22" i="241"/>
  <c r="E22" i="242"/>
  <c r="F17" i="124"/>
  <c r="E18" i="147"/>
  <c r="F509" i="38"/>
  <c r="E18" i="195"/>
  <c r="G18"/>
  <c r="E351" i="38"/>
  <c r="E350" s="1"/>
  <c r="E43" i="168"/>
  <c r="G13" i="229"/>
  <c r="G14"/>
  <c r="E22" i="238"/>
  <c r="F22" i="242"/>
  <c r="J13" i="229"/>
  <c r="J14" s="1"/>
  <c r="E457" i="38"/>
  <c r="F217" l="1"/>
  <c r="E493"/>
  <c r="E67" s="1"/>
  <c r="G487"/>
  <c r="G65" s="1"/>
  <c r="G446"/>
  <c r="G433" s="1"/>
  <c r="G429" s="1"/>
  <c r="G408" s="1"/>
  <c r="G398"/>
  <c r="G327"/>
  <c r="G96"/>
  <c r="G149"/>
  <c r="F14" i="132"/>
  <c r="F395" i="38"/>
  <c r="F393" s="1"/>
  <c r="F16" i="165"/>
  <c r="F447" i="38"/>
  <c r="F446" s="1"/>
  <c r="G60"/>
  <c r="G62"/>
  <c r="E527"/>
  <c r="E523" s="1"/>
  <c r="E501" s="1"/>
  <c r="E47" s="1"/>
  <c r="E313"/>
  <c r="E367"/>
  <c r="G367"/>
  <c r="G404"/>
  <c r="E395"/>
  <c r="E14" i="132"/>
  <c r="E447" i="38"/>
  <c r="E446" s="1"/>
  <c r="E433" s="1"/>
  <c r="E429" s="1"/>
  <c r="E408" s="1"/>
  <c r="E51" s="1"/>
  <c r="E16" i="165"/>
  <c r="G313" i="38"/>
  <c r="G350"/>
  <c r="G395"/>
  <c r="G14" i="132"/>
  <c r="E133" i="38"/>
  <c r="E404"/>
  <c r="E393"/>
  <c r="G302"/>
  <c r="F43" i="88"/>
  <c r="E311" i="38"/>
  <c r="E43" i="161"/>
  <c r="E46" i="186"/>
  <c r="E509" i="38"/>
  <c r="E18" i="194"/>
  <c r="G384" i="38"/>
  <c r="G383" s="1"/>
  <c r="F437"/>
  <c r="F436" s="1"/>
  <c r="F91"/>
  <c r="G457"/>
  <c r="M12" i="230"/>
  <c r="M13" s="1"/>
  <c r="G134" i="38"/>
  <c r="G485"/>
  <c r="G483" s="1"/>
  <c r="F133"/>
  <c r="F132"/>
  <c r="G393"/>
  <c r="G339"/>
  <c r="F354"/>
  <c r="F46" s="1"/>
  <c r="F18" i="47"/>
  <c r="E18" i="49"/>
  <c r="F18"/>
  <c r="E25" i="70"/>
  <c r="E391" i="38"/>
  <c r="E540"/>
  <c r="G551"/>
  <c r="F22" i="241"/>
  <c r="E18" i="47"/>
  <c r="E20"/>
  <c r="E151" i="38" s="1"/>
  <c r="G540"/>
  <c r="G527" s="1"/>
  <c r="G523" s="1"/>
  <c r="G501" s="1"/>
  <c r="G47" s="1"/>
  <c r="F339"/>
  <c r="F51"/>
  <c r="G354"/>
  <c r="G46" s="1"/>
  <c r="G420"/>
  <c r="F322"/>
  <c r="F300" s="1"/>
  <c r="F45" s="1"/>
  <c r="G322"/>
  <c r="G300" s="1"/>
  <c r="G45" s="1"/>
  <c r="E89"/>
  <c r="G493"/>
  <c r="G67" s="1"/>
  <c r="E339"/>
  <c r="E326" s="1"/>
  <c r="E322" s="1"/>
  <c r="E300" s="1"/>
  <c r="E45" s="1"/>
  <c r="G18" i="47"/>
  <c r="C36" i="155"/>
  <c r="F109" i="38"/>
  <c r="E296"/>
  <c r="F501"/>
  <c r="F47" s="1"/>
  <c r="E461"/>
  <c r="G51"/>
  <c r="F461"/>
  <c r="F57"/>
  <c r="E60"/>
  <c r="F60"/>
  <c r="F62"/>
  <c r="G57"/>
  <c r="F551"/>
  <c r="E132"/>
  <c r="F457"/>
  <c r="G113"/>
  <c r="E285"/>
  <c r="E272" s="1"/>
  <c r="E268" s="1"/>
  <c r="E246" s="1"/>
  <c r="E126"/>
  <c r="E120" s="1"/>
  <c r="F144"/>
  <c r="G241"/>
  <c r="F241"/>
  <c r="F213" s="1"/>
  <c r="F191" s="1"/>
  <c r="F110"/>
  <c r="E134"/>
  <c r="F134"/>
  <c r="G131"/>
  <c r="G103" s="1"/>
  <c r="E158"/>
  <c r="G162"/>
  <c r="G158" s="1"/>
  <c r="G136" s="1"/>
  <c r="G120"/>
  <c r="F120"/>
  <c r="F175"/>
  <c r="G217"/>
  <c r="F272"/>
  <c r="F268" s="1"/>
  <c r="F246" s="1"/>
  <c r="G272"/>
  <c r="G268" s="1"/>
  <c r="G246" s="1"/>
  <c r="F115"/>
  <c r="E115"/>
  <c r="F162"/>
  <c r="F158" s="1"/>
  <c r="F136" s="1"/>
  <c r="G110"/>
  <c r="F113"/>
  <c r="F96"/>
  <c r="F94" s="1"/>
  <c r="G94"/>
  <c r="F149"/>
  <c r="F89"/>
  <c r="E191"/>
  <c r="E82"/>
  <c r="E55" l="1"/>
  <c r="E54" s="1"/>
  <c r="G52"/>
  <c r="F52"/>
  <c r="F44"/>
  <c r="G44"/>
  <c r="G63"/>
  <c r="G461"/>
  <c r="F107"/>
  <c r="F103" s="1"/>
  <c r="F81" s="1"/>
  <c r="F131"/>
  <c r="G55"/>
  <c r="G54" s="1"/>
  <c r="E96"/>
  <c r="E94" s="1"/>
  <c r="E149"/>
  <c r="E136" s="1"/>
  <c r="G213"/>
  <c r="G191" s="1"/>
  <c r="E131"/>
  <c r="E380"/>
  <c r="E376" s="1"/>
  <c r="E354" s="1"/>
  <c r="E46" s="1"/>
  <c r="E44" s="1"/>
  <c r="E107"/>
  <c r="E103" s="1"/>
  <c r="G107"/>
  <c r="G81" s="1"/>
  <c r="F55"/>
  <c r="F54" s="1"/>
  <c r="E81"/>
  <c r="E43" s="1"/>
  <c r="G80" l="1"/>
  <c r="G43"/>
  <c r="F80"/>
  <c r="F43"/>
  <c r="F42" s="1"/>
  <c r="F38" s="1"/>
  <c r="E42"/>
  <c r="E38" s="1"/>
  <c r="E80"/>
  <c r="G38" l="1"/>
  <c r="G42"/>
</calcChain>
</file>

<file path=xl/sharedStrings.xml><?xml version="1.0" encoding="utf-8"?>
<sst xmlns="http://schemas.openxmlformats.org/spreadsheetml/2006/main" count="5523" uniqueCount="527">
  <si>
    <t>РАСЧЕТ</t>
  </si>
  <si>
    <t>(полное наименование учреждения)</t>
  </si>
  <si>
    <t>ИТОГО, руб.</t>
  </si>
  <si>
    <t>ИТОГО, тыс.руб.</t>
  </si>
  <si>
    <t>Руководитель</t>
  </si>
  <si>
    <t>(подпись)</t>
  </si>
  <si>
    <t>(расшифровка подписи)</t>
  </si>
  <si>
    <t>Гл.бухгалтер</t>
  </si>
  <si>
    <t>Наименование</t>
  </si>
  <si>
    <t>Сумма</t>
  </si>
  <si>
    <t>Наименование 
поставщика</t>
  </si>
  <si>
    <t>Ед.
изм.</t>
  </si>
  <si>
    <t>кол-во</t>
  </si>
  <si>
    <t>цена</t>
  </si>
  <si>
    <t>223.01.10 "Оплата отопления и технологических нужд"</t>
  </si>
  <si>
    <t>г/кал</t>
  </si>
  <si>
    <t>223.01.20 "Оплата потребления газа"</t>
  </si>
  <si>
    <t>м3</t>
  </si>
  <si>
    <t>223.02.00 "Оплата потребления электрической энергии"</t>
  </si>
  <si>
    <t>кВт/ч</t>
  </si>
  <si>
    <t>223.04.00 "Прочие коммунальные услуги"</t>
  </si>
  <si>
    <t>х</t>
  </si>
  <si>
    <t xml:space="preserve"> </t>
  </si>
  <si>
    <t>в том числе:</t>
  </si>
  <si>
    <t>ИТОГО, тыс. руб.</t>
  </si>
  <si>
    <t>Основные показатели</t>
  </si>
  <si>
    <t>Численность проживающих</t>
  </si>
  <si>
    <t>Количество койко-дней</t>
  </si>
  <si>
    <t>Стоимость медикаментов в день на одного проживающего</t>
  </si>
  <si>
    <t>Стоимость питания в день на одного проживающего</t>
  </si>
  <si>
    <t>"</t>
  </si>
  <si>
    <t xml:space="preserve"> г.</t>
  </si>
  <si>
    <t>на 20</t>
  </si>
  <si>
    <t>Коды</t>
  </si>
  <si>
    <t>Дата</t>
  </si>
  <si>
    <t>Орган, осуществляющий</t>
  </si>
  <si>
    <t>по Сводному реестру</t>
  </si>
  <si>
    <t>глава по БК</t>
  </si>
  <si>
    <t>ИНН</t>
  </si>
  <si>
    <t>КПП</t>
  </si>
  <si>
    <t>Единица измерения: руб.</t>
  </si>
  <si>
    <t>по ОКЕИ</t>
  </si>
  <si>
    <t>Раздел 1. Поступления и выплаты</t>
  </si>
  <si>
    <t>Наименование показателя</t>
  </si>
  <si>
    <t>Код строки</t>
  </si>
  <si>
    <t>за пределами планового периода</t>
  </si>
  <si>
    <t>текущий финансовый год</t>
  </si>
  <si>
    <t>первый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</si>
  <si>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</si>
  <si>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</si>
  <si>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</si>
  <si>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</si>
  <si>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</si>
  <si>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</si>
  <si>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</si>
  <si>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</si>
  <si>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 xml:space="preserve">Остаток средств на начало текущего финансового года </t>
  </si>
  <si>
    <t>0001</t>
  </si>
  <si>
    <t xml:space="preserve">Остаток средств на конец текущего финансового года 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</si>
  <si>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</si>
  <si>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</si>
  <si>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</si>
  <si>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</si>
  <si>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</si>
  <si>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</si>
  <si>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1110</t>
  </si>
  <si>
    <t>доходы от оказания услуг, работ, компенсации затрат учреждения, всего</t>
  </si>
  <si>
    <t>1200</t>
  </si>
  <si>
    <t>130</t>
  </si>
  <si>
    <t>в том числе:
субсидии на финансовое обеспечение выполнения государственного задания за счет средств бюджета Ставропольского края</t>
  </si>
  <si>
    <t>1210</t>
  </si>
  <si>
    <t>доходы от оказания платных услуг (работ), компенсации затрат учреждения, всего</t>
  </si>
  <si>
    <t>1220</t>
  </si>
  <si>
    <t>1221</t>
  </si>
  <si>
    <t>доходы, поступающие от предпринимательской и иной, приносящей доход деятельности</t>
  </si>
  <si>
    <t>1222</t>
  </si>
  <si>
    <t>доходы, поступающие от деятельности подсобных хозяйств</t>
  </si>
  <si>
    <t>1223</t>
  </si>
  <si>
    <t>доходы от штрафов, пеней, иных сумм принудительного изъятия, всего</t>
  </si>
  <si>
    <t>1300</t>
  </si>
  <si>
    <t>140</t>
  </si>
  <si>
    <t>1310</t>
  </si>
  <si>
    <t>доходы от штрафных санкций за нарушение законодательства о закупках и нарушение условий контрактов (договоров)</t>
  </si>
  <si>
    <t>безвозмездные денежные поступления, всего</t>
  </si>
  <si>
    <t>1400</t>
  </si>
  <si>
    <t>150</t>
  </si>
  <si>
    <t>1410</t>
  </si>
  <si>
    <t>1420</t>
  </si>
  <si>
    <t>прочие доходы, всего</t>
  </si>
  <si>
    <t>1500</t>
  </si>
  <si>
    <t>1510</t>
  </si>
  <si>
    <t>целевые субсидии, из них:</t>
  </si>
  <si>
    <t>1511</t>
  </si>
  <si>
    <t>1512</t>
  </si>
  <si>
    <t>1513</t>
  </si>
  <si>
    <t>1514</t>
  </si>
  <si>
    <t>1515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</si>
  <si>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</si>
  <si>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</si>
  <si>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</si>
  <si>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</si>
  <si>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1910</t>
  </si>
  <si>
    <t>440</t>
  </si>
  <si>
    <t xml:space="preserve">прочие поступления, всего 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</si>
  <si>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</si>
  <si>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</si>
  <si>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</si>
  <si>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</si>
  <si>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</si>
  <si>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</si>
  <si>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Субсидия на финансовое обеспечение выполнения государственного задания, всего</t>
  </si>
  <si>
    <t>в том числе:
оплата труда</t>
  </si>
  <si>
    <t>2110</t>
  </si>
  <si>
    <t>111</t>
  </si>
  <si>
    <t>211</t>
  </si>
  <si>
    <t>социальные пособия и компенсации персоналу в денежной форме</t>
  </si>
  <si>
    <t>2111</t>
  </si>
  <si>
    <t>266</t>
  </si>
  <si>
    <t>прочие несоциальные выплаты персоналу в денежной форме, в том числе компенсационного характера</t>
  </si>
  <si>
    <t>2120</t>
  </si>
  <si>
    <t>112</t>
  </si>
  <si>
    <t>212</t>
  </si>
  <si>
    <t>прочие несоциальные выплаты персоналу в натуральной форме, в том числе компенсационного характера</t>
  </si>
  <si>
    <t>2121</t>
  </si>
  <si>
    <t>214</t>
  </si>
  <si>
    <t>прочие работы, услуги</t>
  </si>
  <si>
    <t>2122</t>
  </si>
  <si>
    <t>226</t>
  </si>
  <si>
    <t>2123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</si>
  <si>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</si>
  <si>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</si>
  <si>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</si>
  <si>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</si>
  <si>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</si>
  <si>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213</t>
  </si>
  <si>
    <t>в том числе:
на выплаты по оплате труда</t>
  </si>
  <si>
    <t>2141</t>
  </si>
  <si>
    <t>на иные выплаты работникам</t>
  </si>
  <si>
    <t>2142</t>
  </si>
  <si>
    <t>2143</t>
  </si>
  <si>
    <t>социальные и иные выплаты населению, всего</t>
  </si>
  <si>
    <t>2200</t>
  </si>
  <si>
    <t>300</t>
  </si>
  <si>
    <t>уплата налогов, сборов и иных платежей, всего</t>
  </si>
  <si>
    <t>2300</t>
  </si>
  <si>
    <t>850</t>
  </si>
  <si>
    <t xml:space="preserve">из них:
налог на имущество организаций </t>
  </si>
  <si>
    <t>2310</t>
  </si>
  <si>
    <t>851</t>
  </si>
  <si>
    <t>291</t>
  </si>
  <si>
    <t>уплата земельного налога</t>
  </si>
  <si>
    <t>2320</t>
  </si>
  <si>
    <t>иные налоги (транспортный налог) в бюджеты Российской Федерации</t>
  </si>
  <si>
    <t>2330</t>
  </si>
  <si>
    <t>852</t>
  </si>
  <si>
    <t>иные налоги (государственная пошлина) в бюджеты Российской Федерации</t>
  </si>
  <si>
    <t>уплата штрафов (в том числе административных), пеней, иных платежей (плата за негативное воздействие на окружающую среду)</t>
  </si>
  <si>
    <t>2340</t>
  </si>
  <si>
    <t>853</t>
  </si>
  <si>
    <t>безвозмездные перечисления организациям и физическим лицам, всего</t>
  </si>
  <si>
    <t>2400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</si>
  <si>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</si>
  <si>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</si>
  <si>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</si>
  <si>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</si>
  <si>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</si>
  <si>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 xml:space="preserve">расходы на закупку товаров, работ, услуг, всего </t>
  </si>
  <si>
    <t>2600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</si>
  <si>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</si>
  <si>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</si>
  <si>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</si>
  <si>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</si>
  <si>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</si>
  <si>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</si>
  <si>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</si>
  <si>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</si>
  <si>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2640</t>
  </si>
  <si>
    <t>244</t>
  </si>
  <si>
    <t>услуги связи</t>
  </si>
  <si>
    <t>221</t>
  </si>
  <si>
    <t>транспортные услуги</t>
  </si>
  <si>
    <t>222</t>
  </si>
  <si>
    <t>коммунальные услуги, из них:</t>
  </si>
  <si>
    <t>223</t>
  </si>
  <si>
    <t>2641</t>
  </si>
  <si>
    <t>223 01 10</t>
  </si>
  <si>
    <t>2642</t>
  </si>
  <si>
    <t>223 01 20</t>
  </si>
  <si>
    <t>2643</t>
  </si>
  <si>
    <t>223 02 00</t>
  </si>
  <si>
    <t>2644</t>
  </si>
  <si>
    <t>223 03 00</t>
  </si>
  <si>
    <t>2645</t>
  </si>
  <si>
    <t>223 04 00</t>
  </si>
  <si>
    <t>арендная плата за пользование имуществом (за исключением земельных участков и других обособленных природных объектов)</t>
  </si>
  <si>
    <t>224</t>
  </si>
  <si>
    <t>работы, услуги по содержанию имущества</t>
  </si>
  <si>
    <t>225</t>
  </si>
  <si>
    <t>страхование</t>
  </si>
  <si>
    <t>227</t>
  </si>
  <si>
    <t>услуги, работы для целей капитальных вложений</t>
  </si>
  <si>
    <t>228</t>
  </si>
  <si>
    <t>арендная плата за пользование земельными участками и другими обособленными природными объектами</t>
  </si>
  <si>
    <t>229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</si>
  <si>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</si>
  <si>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</si>
  <si>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</si>
  <si>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</si>
  <si>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увеличение стоимости лекарственных препаратов и материалов, применыемых в медицинских целях</t>
  </si>
  <si>
    <t>341</t>
  </si>
  <si>
    <t>увеличение стоимости продуктов питания</t>
  </si>
  <si>
    <t>342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</si>
  <si>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</si>
  <si>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</si>
  <si>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</si>
  <si>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</si>
  <si>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мягкого инвентаря</t>
  </si>
  <si>
    <t>345</t>
  </si>
  <si>
    <t>увеличение стоимости прочих оборотных запасов (материалов)</t>
  </si>
  <si>
    <t>346</t>
  </si>
  <si>
    <t>увеличение стоимости прочих материальных запасов однократного применения</t>
  </si>
  <si>
    <t>349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</si>
  <si>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</si>
  <si>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352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</si>
  <si>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</si>
  <si>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353</t>
  </si>
  <si>
    <t>Средства, поступающие в качестве платы за оказание социальных услуг гражданам в рамках выполнения государственного задания, всего</t>
  </si>
  <si>
    <t>Средства, поступающие от предпринимательской и иной, приносящей доход деятельности, всего</t>
  </si>
  <si>
    <t>Безвозмездные денежные поступления, всего</t>
  </si>
  <si>
    <t>увеличение стоимости прочих оборотных запасов (материалов), в том числе</t>
  </si>
  <si>
    <t>целевые субсидии, всего:</t>
  </si>
  <si>
    <t>гранты бюджетным (автономным) учреждениям</t>
  </si>
  <si>
    <t>321</t>
  </si>
  <si>
    <t>265</t>
  </si>
  <si>
    <t>267</t>
  </si>
  <si>
    <t>Иные расходы (в том числе подсобное хозяйство), всего</t>
  </si>
  <si>
    <t>расходы, полученные от доходов от штрафов, пеней, иных сумм принудительного изъятия, всего</t>
  </si>
  <si>
    <t>расходы на закупку товаров, работ, услуг, всего, в том числе</t>
  </si>
  <si>
    <t>увеличение стоимости материальных запасов, из них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</si>
  <si>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</si>
  <si>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</si>
  <si>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</si>
  <si>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учреждениями</t>
  </si>
  <si>
    <t>406</t>
  </si>
  <si>
    <t>строительство (реконструкция) объектов недвижимого имущества государственными учреждениями</t>
  </si>
  <si>
    <t>407</t>
  </si>
  <si>
    <t xml:space="preserve">Выплаты, уменьшающие доход, всего </t>
  </si>
  <si>
    <t>3000</t>
  </si>
  <si>
    <t>100</t>
  </si>
  <si>
    <t xml:space="preserve">в том числе
налог на прибыль </t>
  </si>
  <si>
    <t>3010</t>
  </si>
  <si>
    <t xml:space="preserve">налог на добавленную стоимость </t>
  </si>
  <si>
    <t>3020</t>
  </si>
  <si>
    <t xml:space="preserve">прочие налоги, уменьшающие доход </t>
  </si>
  <si>
    <t>3030</t>
  </si>
  <si>
    <t xml:space="preserve">Прочие выплаты, всего 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</si>
  <si>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</si>
  <si>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</si>
  <si>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</si>
  <si>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</si>
  <si>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</si>
  <si>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</si>
  <si>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</si>
  <si>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</si>
  <si>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</si>
  <si>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</si>
  <si>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</si>
  <si>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</si>
  <si>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</si>
  <si>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</si>
  <si>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</si>
  <si>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</si>
  <si>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26300</t>
  </si>
  <si>
    <t>1.4</t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</si>
  <si>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</si>
  <si>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</si>
  <si>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</si>
  <si>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</si>
  <si>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</si>
  <si>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</si>
  <si>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</si>
  <si>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</si>
  <si>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</si>
  <si>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</si>
  <si>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</si>
  <si>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</si>
  <si>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</si>
  <si>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</si>
  <si>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</si>
  <si>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</si>
  <si>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</si>
  <si>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</si>
  <si>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</si>
  <si>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</si>
  <si>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</si>
  <si>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</si>
  <si>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</si>
  <si>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</si>
  <si>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</si>
  <si>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</si>
  <si>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</si>
  <si>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</si>
  <si>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</si>
  <si>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</si>
  <si>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</si>
  <si>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</si>
  <si>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</si>
  <si>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</si>
  <si>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</si>
  <si>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</si>
  <si>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</si>
  <si>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</si>
  <si>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специалиста планово-бюджетного отдела)</t>
  </si>
  <si>
    <t>Утверждено
на 2020год</t>
  </si>
  <si>
    <t>Утверждено
на 2021год</t>
  </si>
  <si>
    <t>Утверждено
на 2022год</t>
  </si>
  <si>
    <t>расходов по коду аналитического показателя 211 "Заработная плата"</t>
  </si>
  <si>
    <t>на 2020-2022годы</t>
  </si>
  <si>
    <t>УТВЕРЖДАЮ</t>
  </si>
  <si>
    <t>министр труда и социальной защиты населения Ставропольского края</t>
  </si>
  <si>
    <t>Сумма (с точностью до двух знаков после запятой)</t>
  </si>
  <si>
    <t>второй  год планового периода</t>
  </si>
  <si>
    <t xml:space="preserve">Учреждение   </t>
  </si>
  <si>
    <t xml:space="preserve">План финансово-хозяйственной деятельности </t>
  </si>
  <si>
    <r>
      <t xml:space="preserve">Код по бюджетной классификации Российской Федерации </t>
    </r>
    <r>
      <rPr>
        <vertAlign val="superscript"/>
        <sz val="10"/>
        <rFont val="Times New Roman"/>
        <family val="1"/>
        <charset val="204"/>
      </rPr>
      <t>3</t>
    </r>
  </si>
  <si>
    <r>
      <t xml:space="preserve">Аналитический код </t>
    </r>
    <r>
      <rPr>
        <vertAlign val="superscript"/>
        <sz val="10"/>
        <rFont val="Times New Roman"/>
        <family val="1"/>
        <charset val="204"/>
      </rPr>
      <t>4</t>
    </r>
  </si>
  <si>
    <r>
      <t xml:space="preserve">расходы на закупку товаров, работ, услуг, всего </t>
    </r>
    <r>
      <rPr>
        <vertAlign val="superscript"/>
        <sz val="10"/>
        <rFont val="Times New Roman"/>
        <family val="1"/>
        <charset val="204"/>
      </rPr>
      <t>7</t>
    </r>
  </si>
  <si>
    <t>гранты в форме субсидии бюджетным (автономным) учреждениям</t>
  </si>
  <si>
    <t>оплата отопления и технологических нужд</t>
  </si>
  <si>
    <t>оплата потребления газа</t>
  </si>
  <si>
    <t>оплата потребления электрической энергии</t>
  </si>
  <si>
    <t>оплата водоснабжения и водоотведения помещений</t>
  </si>
  <si>
    <t>прочие коммунальные услуги</t>
  </si>
  <si>
    <t>пособия по социальной помощи, выплачиваемые работодателями, нанимателями бывшим                                                                 работникам в натуральной форме</t>
  </si>
  <si>
    <t>расходов по коду аналитического показателя  213 "Начисления на выплаты по оплате труда"</t>
  </si>
  <si>
    <t>расходов по коду аналитического показателя  266 "Социальные пособия и компенсации персоналу в денежной форме"</t>
  </si>
  <si>
    <t>расходов по коду аналитического показателя  212 "Прочие несоциальные выплаты персоналу в денежной норме"</t>
  </si>
  <si>
    <t>расходов по коду аналитического показателя  214 "Прочие несоциальные выплаты персоналу в натуральной форме"</t>
  </si>
  <si>
    <t>расходов по коду аналитического показателя  226 "Прочие работы, услуги"</t>
  </si>
  <si>
    <t>расходов по коду аналитического показателя  291 "Налог на имущество"</t>
  </si>
  <si>
    <t>расходов по коду аналитического показателя  291 "Земельный налог"</t>
  </si>
  <si>
    <t>расходов по коду аналитического показателя  291 "Транспортный налог"</t>
  </si>
  <si>
    <t>расходов по коду аналитического показателя  291 "Государственная пошлина"</t>
  </si>
  <si>
    <t>расходов по коду аналитического показателя  291 "уплата штрафов (в том числе административных), пеней, иных платежей (плата за негативное воздействие)"</t>
  </si>
  <si>
    <t>расходов по коду аналитического показателя 221 "Услуги связи"</t>
  </si>
  <si>
    <t>расходов по коду аналитического показателя  222 "Транспортные услуги"</t>
  </si>
  <si>
    <t>223.01.20 "Оплата транспортировки  газа"</t>
  </si>
  <si>
    <t>223.03.00 "Оплата водоснабжения помещений"</t>
  </si>
  <si>
    <t>223.03.00 "Оплата  водоотведения помещений"</t>
  </si>
  <si>
    <t>расходов по коду аналитического показателя 223 "Коммунальные услуги"*</t>
  </si>
  <si>
    <t>расходов по коду аналитического показателя 224 "Арендная плата за пользование имуществом"</t>
  </si>
  <si>
    <t>расходов по коду аналитического показателя  225 "Работы, услуги по содержанию имущества"</t>
  </si>
  <si>
    <t>расходов по коду аналитического показателя  227 "Страхование"</t>
  </si>
  <si>
    <t>расходов по коду аналитического показателя  228 "Услуги работы для целей капитальных вложений"</t>
  </si>
  <si>
    <t>расходов по коду аналитического показателя  229 "Арендная плата за пользование земельными участками и другими обособленными природными объектами"</t>
  </si>
  <si>
    <t>расходов по коду аналитического показателя 341 "Увеличение стоимости лекарственных препаратов и материалов, применяемых в медцинских целях"</t>
  </si>
  <si>
    <t>расходов по коду аналитического показателя 342 "Увеличение стоимости продуктов питания"</t>
  </si>
  <si>
    <t>расходов по коду аналитического показателя  343 "Увеличение стоимости горюче-смазочных материалов"</t>
  </si>
  <si>
    <t>расходов по коду аналитического показателя  344 "Увеличение стоимости строительных материалов"</t>
  </si>
  <si>
    <t>расходов по коду аналитического показателя  345 "Увеличение стоимости мягкого инвентаря"</t>
  </si>
  <si>
    <t>расходов по коду аналитического показателя  346 "Увеличение стоимости прочих оборотных запасов (материалов)"</t>
  </si>
  <si>
    <t>расходов по коду аналитического показателя  349 "Увеличение стоимости прочих материальных запасов однократного применения"</t>
  </si>
  <si>
    <t xml:space="preserve">                                                        (полное наименование учреждения)</t>
  </si>
  <si>
    <t>на выплаты по оплате труда</t>
  </si>
  <si>
    <t>расходов по коду аналитического показателя  226 "Прочие расходы, услуги"</t>
  </si>
  <si>
    <t>расходов по коду аналитического показателя  310 "Увеличение стоимости основных средств"</t>
  </si>
  <si>
    <t>расходов по коду аналитического показателя  352 "Увеличение стоимости неисключительных прав на результаты интеллектуальной деятельности с неопределенным сроком полезного использования"</t>
  </si>
  <si>
    <t>расходов по коду аналитического показателя  353 "Увеличение стоимости неисключительных прав на результаты интеллектуальной деятельности с определенным сроком полезного использования"</t>
  </si>
  <si>
    <t>прочую закупку товаров, работ и услуг, всего, из них:</t>
  </si>
  <si>
    <t>вкладка 243- кап.рем.1</t>
  </si>
  <si>
    <t>вкладка 243- кап.рем.2</t>
  </si>
  <si>
    <t>автомобиль</t>
  </si>
  <si>
    <t>оборудование</t>
  </si>
  <si>
    <t>мебель</t>
  </si>
  <si>
    <t>вкладка 244- доступ.1</t>
  </si>
  <si>
    <t>вкладка 244- доступ.2</t>
  </si>
  <si>
    <t xml:space="preserve">РАСЧЕТ </t>
  </si>
  <si>
    <t>работы, услуги по содержанию</t>
  </si>
  <si>
    <t>расходов по коду аналитического показателя  265 "пособия по социальной помощи, выплачиваемые работодателями, нанимателями бывшим                                                                 работникам в натуральной форме"</t>
  </si>
  <si>
    <t>расходов по коду аналитического показателя  267 "социальные компенсации персоналу в натуральной формеработы, услуги по содержанию"</t>
  </si>
  <si>
    <t>_______________</t>
  </si>
  <si>
    <t>должность</t>
  </si>
  <si>
    <t>______________</t>
  </si>
  <si>
    <t>подпись</t>
  </si>
  <si>
    <t>расшифровка подписи</t>
  </si>
  <si>
    <t>Из них:</t>
  </si>
  <si>
    <t>стационар</t>
  </si>
  <si>
    <t>полустационар</t>
  </si>
  <si>
    <t xml:space="preserve">на дому </t>
  </si>
  <si>
    <t>полустаационар</t>
  </si>
  <si>
    <t>на дому</t>
  </si>
  <si>
    <t>из них:</t>
  </si>
  <si>
    <t>в том числе:                                                                           доходы, поступающие в качестве платы за оказание социальных услуг гражданам в рамках установленного государственного задания</t>
  </si>
  <si>
    <t>в том числе:пособие на погребение</t>
  </si>
  <si>
    <r>
      <t xml:space="preserve">функции и полномочия учредителя   </t>
    </r>
    <r>
      <rPr>
        <b/>
        <sz val="12"/>
        <rFont val="Times New Roman"/>
        <family val="1"/>
        <charset val="204"/>
      </rPr>
      <t>министерство труда и социальной защиты населения Ставропольского края</t>
    </r>
  </si>
  <si>
    <t>______________________ Е.В.Мамонтова</t>
  </si>
  <si>
    <t>в том числе:
закупку научно-исследовательских , опытно-конструкторских и технологических работ</t>
  </si>
  <si>
    <t>2700</t>
  </si>
  <si>
    <t>2710</t>
  </si>
  <si>
    <t>2720</t>
  </si>
  <si>
    <t xml:space="preserve"> закупку товаров, работ, услуг в целях создания, развития, эксплуатации и вывода из эксплуатации государственных информационных систем</t>
  </si>
  <si>
    <t>246</t>
  </si>
  <si>
    <t>2660</t>
  </si>
  <si>
    <t>2661</t>
  </si>
  <si>
    <t>2662</t>
  </si>
  <si>
    <t>2663</t>
  </si>
  <si>
    <t>247</t>
  </si>
  <si>
    <t>закупку энергетических ресурсов, из них:</t>
  </si>
  <si>
    <t>в том числе:
закупку научно-исследовательских, опытно-конструкторских и технологических работ</t>
  </si>
  <si>
    <t>"______"___________________ 2023 г.</t>
  </si>
  <si>
    <t>на 2024 г. и плановый период 2025 и 2026 годов</t>
  </si>
  <si>
    <t>на 2024 г.</t>
  </si>
  <si>
    <t>на 2025 г.</t>
  </si>
  <si>
    <t>на 2026 г.</t>
  </si>
  <si>
    <t>Утверждено
на 2024 год</t>
  </si>
  <si>
    <t>Утверждено
на 2025 год</t>
  </si>
  <si>
    <t>Утверждено
на 2026 год</t>
  </si>
  <si>
    <t>на 2024-2026 годы</t>
  </si>
  <si>
    <t>Проведение капитального ремонта объектов недвижимого имущества
 (ведомственный проект "Совершенствование и обновление материально-технической базы 
в сфере социального обслуживания")</t>
  </si>
  <si>
    <t>Создание системы долговременного ухода за гражданами пожилого возраста и инвалидами  (региональный проект "Старшее поколение")</t>
  </si>
  <si>
    <t>оплата труда</t>
  </si>
  <si>
    <t>социальные компенсации персоналу в натуральной форме</t>
  </si>
  <si>
    <t>Формирование условий для развития системы комплексной реабилитации и абилитации инвалидов, в том числе детей-инвалидов  (региональный проект "Повышение доступности приоритетных объектов и услуг для инвалидов и других маломобильных групп населения и развитие системы комплексной реабилитации и абилитации")</t>
  </si>
  <si>
    <t>Реализация мероприятий в сфере реабилитации и абилитации инвалидов  (региональный проект "Повышение доступности приоритетных объектов и услуг для инвалидов и других маломобильных групп населения и развитие системы комплексной реабилитации и абилитации")</t>
  </si>
  <si>
    <t>увеличение стоимости прочих материальных запасов</t>
  </si>
  <si>
    <t>расходов по коду аналитического показателя  346 "Увеличение стоимости прочих материальных запасов"</t>
  </si>
  <si>
    <t>Мероприятия по организации оздоровительной кампании детей, находящихся в трудной жизненной ситуации (комплекс процессных мероприятий "Организация и обеспечение отдыха и оздоровления детей")</t>
  </si>
  <si>
    <t xml:space="preserve">расходов по коду аналитического показателя 226 "Прочие работы, услуги" </t>
  </si>
  <si>
    <t xml:space="preserve">расходов по коду аналитического показателя  _____                                                                        </t>
  </si>
  <si>
    <t>Меры социальной поддержки отдельных категорий граждан, работающих и проживающих в сельской местности (комплекс процессных мероприятий "Предоставление мер социальной поддержки отдельным категориям граждан")</t>
  </si>
  <si>
    <t>Субсидии на иные цели</t>
  </si>
  <si>
    <t>Мероприятия по обеспечению доступности приоритетных объектов и услуг в приоритетных сферах жизнедеятельности инвалидов и других маломобильных групп населения 
(региональный проект "Повышение доступности приоритетных объектов и услуг для инвалидов и других маломобильных групп населения и развитие системы комплексной реабилитации и абилитации")</t>
  </si>
  <si>
    <t>Приобретение имущества (основных средств) для осуществления основных видов деятельности, предусмотренных учредительными документами учреждения социального обслуживания (ведомственный проект "Совершенствование и обновление материально-технической базы 
в сфере социального обслуживания")</t>
  </si>
  <si>
    <t>Проведение мероприятий по благоустройству территорий учреждений социального обслуживания
 (комплекс процессных мероприятий "Оказание социальных услуг населению государственными организациями социального обслуживания")</t>
  </si>
  <si>
    <t>увеличение стоимости основных средств, из них:</t>
  </si>
  <si>
    <t>310 00 04</t>
  </si>
  <si>
    <t>приобретение мебели</t>
  </si>
  <si>
    <t>310 00 02</t>
  </si>
  <si>
    <t>приобретение оборудования (компьютерное, электронное, оптическое и прочее)</t>
  </si>
  <si>
    <t>310 00 03</t>
  </si>
  <si>
    <t>приобретение транспортных средств</t>
  </si>
  <si>
    <t>310 00 05</t>
  </si>
  <si>
    <t>прочие основные средства</t>
  </si>
  <si>
    <t>Комплекс процессных мероприятий "Оказание социальных услуг в полустационарной форме социального обслуживания населению государственными организациями социального обслуживания"</t>
  </si>
  <si>
    <t>Комплекс процессных мероприятий "Оказание социальных услуг в форме социального обслуживания на дому населению государственными организациями социального обслуживания"</t>
  </si>
  <si>
    <t>Комплекс процессных мероприятий "Оказание социальных услуг в стационарной форме социального обслуживания населению государственными организациями социального обслуживания"</t>
  </si>
  <si>
    <t>Приложение</t>
  </si>
  <si>
    <t xml:space="preserve">к приказу министерства труда и социальной защиты населения Ставропольского края </t>
  </si>
  <si>
    <t xml:space="preserve">Раздел 2. Сведения по выплатам на закупки товаров, работ, услуг </t>
  </si>
  <si>
    <t>Код по бюджетной классификации Российской Федерации</t>
  </si>
  <si>
    <t>Уникальный код &lt;2&gt;</t>
  </si>
  <si>
    <t>24</t>
  </si>
  <si>
    <t>25</t>
  </si>
  <si>
    <t>26</t>
  </si>
  <si>
    <t>4.1</t>
  </si>
  <si>
    <t>4.2</t>
  </si>
  <si>
    <t xml:space="preserve">Выплаты на закупку товаров, работ, услуг, всего 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</si>
  <si>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</si>
  <si>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</si>
  <si>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</si>
  <si>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1.3.1</t>
  </si>
  <si>
    <t>26310</t>
  </si>
  <si>
    <t>1.3.1.1</t>
  </si>
  <si>
    <t>из них &lt;1&gt;</t>
  </si>
  <si>
    <t>26310.1</t>
  </si>
  <si>
    <t>1.3.1.2</t>
  </si>
  <si>
    <t>из них &lt;2&gt;</t>
  </si>
  <si>
    <t>26310.2</t>
  </si>
  <si>
    <t>1.3.2</t>
  </si>
  <si>
    <t>26320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</si>
  <si>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</si>
  <si>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>1.4.2.1.1</t>
  </si>
  <si>
    <t xml:space="preserve">       из них &lt;1&gt;</t>
  </si>
  <si>
    <t>26421.1</t>
  </si>
  <si>
    <t>1.4.2.1.2</t>
  </si>
  <si>
    <t xml:space="preserve">       из них &lt;2&gt;</t>
  </si>
  <si>
    <t>26421.2</t>
  </si>
  <si>
    <t xml:space="preserve">за счет субсидий, предоставляемых на осуществление капитальных вложений </t>
  </si>
  <si>
    <t>1.4.3.1</t>
  </si>
  <si>
    <t xml:space="preserve">        из них: субсидия на иные цели  в целях достижения результатов регионального проекта</t>
  </si>
  <si>
    <t>26430.1</t>
  </si>
  <si>
    <t>1.4.5.1.1</t>
  </si>
  <si>
    <t xml:space="preserve">   из них &lt;1&gt;</t>
  </si>
  <si>
    <t>26451.1</t>
  </si>
  <si>
    <t>1.4.5.1.2</t>
  </si>
  <si>
    <t xml:space="preserve">   из них &lt;2&gt;</t>
  </si>
  <si>
    <t>26451.2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</si>
  <si>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</si>
  <si>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2.1</t>
  </si>
  <si>
    <t xml:space="preserve">&lt;1&gt;. В случаях, если учреждению предоставляются субсидия на иные цели, субсидия на осуществление капитальных вложений или грант в форме субсидии в соответствии с абзацем первым пункта 4 статьи 78.1 Бюджетного кодекса Российской Федерации в целях достижения результатов федерального проекта, в том числе входящего в состав соответствующего национального проекта (программы), определенного Указом Президента Российской Федерации 
от 7 мая 2018 г. № 204 «О национальных целях и стратегических задачах развития Россий-ской Федерации на период до 2024 года» (Собрание законодательства Российской Федера-ции, 2018, № 20, ст. 2817; № 30, ст. 4717), или регионального проекта, обеспечивающего до-стижение целей, показателей и результатов федерального проекта (далее – региональный проект), показатели строк 26310, 26421, 26430 и 26451 Раздела 2 «Сведения по выплатам на закупку товаров, работ, услуг» детализируются по коду целевой статьи (8 – 17 разряды кода классификации расходов бюджетов, при этом в рамках реализации регионального проекта 
в 8 – 10  разрядах могут указываться нули).».
</t>
  </si>
  <si>
    <t>&lt;2&gt;. Указывается уникальный код объекта капитального строительства или объекта не-движимого имущества, присвоенный государственной интегрированной информационной системой управления общественными финансами «Электронный бюджет», в случае если источником финансового обеспечения расходов на осуществление капитальных вложений являются средства федерального бюджета, в том числе предоставленные в виде межбюджетного трансферта в целях софинансирования расходных обязательств субъекта Российской Федерации (муниципального образования).»</t>
  </si>
  <si>
    <t>1516</t>
  </si>
  <si>
    <t>1517</t>
  </si>
  <si>
    <t>1518</t>
  </si>
  <si>
    <t>1519</t>
  </si>
  <si>
    <t>1521</t>
  </si>
  <si>
    <t>1522</t>
  </si>
  <si>
    <r>
      <t>ведомственный проект "Совершенствование и обновление материально-технической базы в сфере социального обслуживания" (</t>
    </r>
    <r>
      <rPr>
        <b/>
        <sz val="10"/>
        <rFont val="Times New Roman"/>
        <family val="1"/>
        <charset val="204"/>
      </rPr>
      <t>проведение капитального ремонта</t>
    </r>
    <r>
      <rPr>
        <sz val="10"/>
        <rFont val="Times New Roman"/>
        <family val="1"/>
        <charset val="204"/>
      </rPr>
      <t>), в том числе:</t>
    </r>
  </si>
  <si>
    <r>
      <t>ведомственный проект "Совершенствование и обновление материально-технической базы в сфере социального обслуживания" (</t>
    </r>
    <r>
      <rPr>
        <b/>
        <sz val="10"/>
        <rFont val="Times New Roman"/>
        <family val="1"/>
        <charset val="204"/>
      </rPr>
      <t>приобретение основных средств</t>
    </r>
    <r>
      <rPr>
        <sz val="10"/>
        <rFont val="Times New Roman"/>
        <family val="1"/>
        <charset val="204"/>
      </rPr>
      <t>), в том числе:</t>
    </r>
  </si>
  <si>
    <r>
      <t>региональный проект "Повышение доступности приоритетных объектов и услуг для инвалидов и других маломобильных групп населения и развитие системы комплексной реабилитации и абилитации" (</t>
    </r>
    <r>
      <rPr>
        <b/>
        <sz val="10"/>
        <rFont val="Times New Roman"/>
        <family val="1"/>
        <charset val="204"/>
      </rPr>
      <t>мероприятия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  </r>
    <r>
      <rPr>
        <sz val="10"/>
        <rFont val="Times New Roman"/>
        <family val="1"/>
        <charset val="204"/>
      </rPr>
      <t>), в том числе:</t>
    </r>
  </si>
  <si>
    <r>
      <t>комплекс процессных мероприятий "Обеспечение пожарной безопасности, защита населения и территории от чрезвычайных ситуаций" (</t>
    </r>
    <r>
      <rPr>
        <b/>
        <sz val="10"/>
        <rFont val="Times New Roman"/>
        <family val="1"/>
        <charset val="204"/>
      </rPr>
      <t>мероприятия по повышению уровня пожарной безопасности в исполнительных органах и (или) учреждениях, находящихся в их ведении</t>
    </r>
    <r>
      <rPr>
        <sz val="10"/>
        <rFont val="Times New Roman"/>
        <family val="1"/>
        <charset val="204"/>
      </rPr>
      <t>), в том числе:</t>
    </r>
  </si>
  <si>
    <r>
      <t>комплекс процессных мероприятий "Профилактика терроризма и его идеологии" (</t>
    </r>
    <r>
      <rPr>
        <b/>
        <sz val="10"/>
        <rFont val="Times New Roman"/>
        <family val="1"/>
        <charset val="204"/>
      </rPr>
      <t>создание безопасных условий функционирования объектов учреждений, подведомственных исполнительным органам, органам местного самоуправления и государственным органам</t>
    </r>
    <r>
      <rPr>
        <sz val="10"/>
        <rFont val="Times New Roman"/>
        <family val="1"/>
        <charset val="204"/>
      </rPr>
      <t>), в том числе:</t>
    </r>
  </si>
  <si>
    <r>
      <t>комплекс процессных мероприятий "Организация и обеспечение отдыха и оздоровления детей" (</t>
    </r>
    <r>
      <rPr>
        <b/>
        <sz val="10"/>
        <rFont val="Times New Roman"/>
        <family val="1"/>
        <charset val="204"/>
      </rPr>
      <t>мероприятия по организации оздоровительной кампании детей, находящихся в трудной жизненной ситуации</t>
    </r>
    <r>
      <rPr>
        <sz val="10"/>
        <rFont val="Times New Roman"/>
        <family val="1"/>
        <charset val="204"/>
      </rPr>
      <t>), в том числе:</t>
    </r>
  </si>
  <si>
    <r>
      <t>региональный проект "Старшее поколение" (</t>
    </r>
    <r>
      <rPr>
        <b/>
        <sz val="10"/>
        <rFont val="Times New Roman"/>
        <family val="1"/>
        <charset val="204"/>
      </rPr>
      <t>создание системы долговременного ухода за гражданами пожилого возраста и инвалидами</t>
    </r>
    <r>
      <rPr>
        <sz val="10"/>
        <rFont val="Times New Roman"/>
        <family val="1"/>
        <charset val="204"/>
      </rPr>
      <t>), в том числе:</t>
    </r>
  </si>
  <si>
    <r>
      <t>комплекс процессных мероприятий "Предоставление мер социальной поддержки отдельным категориям граждан" (</t>
    </r>
    <r>
      <rPr>
        <b/>
        <sz val="10"/>
        <rFont val="Times New Roman"/>
        <family val="1"/>
        <charset val="204"/>
      </rPr>
      <t>меры социальной поддержки отдельных категорий граждан, работающих и проживающих в сельской местности</t>
    </r>
    <r>
      <rPr>
        <sz val="10"/>
        <rFont val="Times New Roman"/>
        <family val="1"/>
        <charset val="204"/>
      </rPr>
      <t>), в том числе:</t>
    </r>
  </si>
  <si>
    <r>
      <t>региональный проект "Повышение доступности приоритетных объектов и услуг для инвалидов и других маломобильных групп населения и развитие системы комплексной реабилитации и абилитации" (</t>
    </r>
    <r>
      <rPr>
        <b/>
        <sz val="10"/>
        <rFont val="Times New Roman"/>
        <family val="1"/>
        <charset val="204"/>
      </rPr>
      <t>формирование условий для развития системы комплексной реабилитации и абилитации инвалидов, в том числе детей-инвалидов</t>
    </r>
    <r>
      <rPr>
        <sz val="10"/>
        <rFont val="Times New Roman"/>
        <family val="1"/>
        <charset val="204"/>
      </rPr>
      <t>), в том числе:</t>
    </r>
  </si>
  <si>
    <r>
      <t>региональный проект "Повышение доступности приоритетных объектов и услуг для инвалидов и других маломобильных групп населения и развитие системы комплексной реабилитации и абилитации" (</t>
    </r>
    <r>
      <rPr>
        <b/>
        <sz val="10"/>
        <rFont val="Times New Roman"/>
        <family val="1"/>
        <charset val="204"/>
      </rPr>
      <t>реализация мероприятий в сфере реабилитации и абилитации инвалидов</t>
    </r>
    <r>
      <rPr>
        <sz val="10"/>
        <rFont val="Times New Roman"/>
        <family val="1"/>
        <charset val="204"/>
      </rPr>
      <t>), в том числе:</t>
    </r>
  </si>
  <si>
    <r>
      <t>комплекс процессных мероприятий "Оказание социальных услуг населению государственными организациями социального обслуживания" (</t>
    </r>
    <r>
      <rPr>
        <b/>
        <sz val="10"/>
        <rFont val="Times New Roman"/>
        <family val="1"/>
        <charset val="204"/>
      </rPr>
      <t>проведение мероприятий по благоустройству территории учреждения</t>
    </r>
    <r>
      <rPr>
        <sz val="10"/>
        <rFont val="Times New Roman"/>
        <family val="1"/>
        <charset val="204"/>
      </rPr>
      <t>), в том числе:</t>
    </r>
  </si>
  <si>
    <r>
      <t>комплекс процессных мероприятий "Оказание социальных услуг в полустационарной форме социального обслуживания населению государственными организациями социального обслуживания (</t>
    </r>
    <r>
      <rPr>
        <b/>
        <sz val="10"/>
        <rFont val="Times New Roman"/>
        <family val="1"/>
        <charset val="204"/>
      </rPr>
      <t>содержание и обслуживание нежилого здания "Питьевая Галерея № 17"</t>
    </r>
    <r>
      <rPr>
        <sz val="10"/>
        <rFont val="Times New Roman"/>
        <family val="1"/>
        <charset val="204"/>
      </rPr>
      <t>), в том числе:</t>
    </r>
  </si>
  <si>
    <r>
      <t>ведомственный проект "Совершенствование и обновление материально-технической базы в сфере социального обслуживания"</t>
    </r>
    <r>
      <rPr>
        <b/>
        <sz val="10"/>
        <rFont val="Times New Roman"/>
        <family val="1"/>
        <charset val="204"/>
      </rPr>
      <t xml:space="preserve"> (проведение капитального ремонта)</t>
    </r>
  </si>
  <si>
    <r>
      <t xml:space="preserve">ведомственный проект "Совершенствование и обновление материально-технической базы в сфере социального обслуживания" </t>
    </r>
    <r>
      <rPr>
        <b/>
        <sz val="10"/>
        <rFont val="Times New Roman"/>
        <family val="1"/>
        <charset val="204"/>
      </rPr>
      <t>(приобретение основных средств)</t>
    </r>
  </si>
  <si>
    <r>
      <t xml:space="preserve">региональный проект "Повышение доступности приоритетных объектов и услуг для инвалидов и других маломобильных групп населения и развитие системы комплексной реабилитации и абилитации" </t>
    </r>
    <r>
      <rPr>
        <b/>
        <sz val="10"/>
        <rFont val="Times New Roman"/>
        <family val="1"/>
        <charset val="204"/>
      </rPr>
      <t>(мероприятия по обеспечению доступности приоритетных объектов и услуг в приоритетных сферах жизнедеятельности инвалидов и других маломобильных групп населения)</t>
    </r>
  </si>
  <si>
    <r>
      <t xml:space="preserve">комплекс процессных мероприятий "Обеспечение пожарной безопасности, защита населения и территории от чрезвычайных ситуаций" </t>
    </r>
    <r>
      <rPr>
        <b/>
        <sz val="10"/>
        <rFont val="Times New Roman"/>
        <family val="1"/>
        <charset val="204"/>
      </rPr>
      <t>(мероприятия по повышению уровня пожарной безопасности в исполнительных органах и (или) учреждениях, находящихся в их ведении)</t>
    </r>
  </si>
  <si>
    <r>
      <t xml:space="preserve">комплекс процессных мероприятий "Профилактика терроризма и его идеологии" </t>
    </r>
    <r>
      <rPr>
        <b/>
        <sz val="10"/>
        <rFont val="Times New Roman"/>
        <family val="1"/>
        <charset val="204"/>
      </rPr>
      <t>(создание безопасных условий функционирования объектов учреждений, подведомственных исполнительным органам, органам местного самоуправления и государственным органам)</t>
    </r>
  </si>
  <si>
    <r>
      <t xml:space="preserve">комплекс процессных мероприятий "Организация и обеспечение отдыха и оздоровления детей" </t>
    </r>
    <r>
      <rPr>
        <b/>
        <sz val="10"/>
        <rFont val="Times New Roman"/>
        <family val="1"/>
        <charset val="204"/>
      </rPr>
      <t>(мероприятия по организации оздоровительной кампании детей, находящихся в трудной жизненной ситуации)</t>
    </r>
  </si>
  <si>
    <r>
      <t xml:space="preserve">региональный проект "Старшее поколение" </t>
    </r>
    <r>
      <rPr>
        <b/>
        <sz val="10"/>
        <rFont val="Times New Roman"/>
        <family val="1"/>
        <charset val="204"/>
      </rPr>
      <t>(создание системы долговременного ухода за гражданами пожилого возраста и инвалидами)</t>
    </r>
  </si>
  <si>
    <r>
      <t xml:space="preserve">комплекс процессных мероприятий "Предоставление мер социальной поддержки отдельным категориям граждан" </t>
    </r>
    <r>
      <rPr>
        <b/>
        <sz val="10"/>
        <rFont val="Times New Roman"/>
        <family val="1"/>
        <charset val="204"/>
      </rPr>
      <t>(меры социальной поддержки отдельных категорий граждан, работающих и проживающих в сельской местности)</t>
    </r>
  </si>
  <si>
    <r>
      <t xml:space="preserve">региональный проект "Повышение доступности приоритетных объектов и услуг для инвалидов и других маломобильных групп населения и развитие системы комплексной реабилитации и абилитации" </t>
    </r>
    <r>
      <rPr>
        <b/>
        <sz val="10"/>
        <rFont val="Times New Roman"/>
        <family val="1"/>
        <charset val="204"/>
      </rPr>
      <t>(формирование условий для развития системы комплексной реабилитации и абилитации инвалидов, в том числе детей-инвалидов)</t>
    </r>
  </si>
  <si>
    <r>
      <t>региональный проект "Повышение доступности приоритетных объектов и услуг для инвалидов и других маломобильных групп населения и развитие системы комплексной реабилитации и абилитации"</t>
    </r>
    <r>
      <rPr>
        <b/>
        <sz val="10"/>
        <rFont val="Times New Roman"/>
        <family val="1"/>
        <charset val="204"/>
      </rPr>
      <t xml:space="preserve"> (реализация мероприятий в сфере реабилитации и абилитации инвалидов)</t>
    </r>
  </si>
  <si>
    <r>
      <t xml:space="preserve">комплекс процессных мероприятий "Оказание социальных услуг населению государственными организациями социального обслуживания" </t>
    </r>
    <r>
      <rPr>
        <b/>
        <sz val="10"/>
        <rFont val="Times New Roman"/>
        <family val="1"/>
        <charset val="204"/>
      </rPr>
      <t>(проведение мероприятий по благоустройству территории учреждения)</t>
    </r>
  </si>
  <si>
    <r>
      <t>комплекс процессных мероприятий "Оказание социальных услуг в полустационарной форме социального обслуживания населению государственными организациями социального обслуживания"</t>
    </r>
    <r>
      <rPr>
        <b/>
        <sz val="10"/>
        <rFont val="Times New Roman"/>
        <family val="1"/>
        <charset val="204"/>
      </rPr>
      <t xml:space="preserve"> (содержание и обслуживание нежилого здания "Питьевая Галерея № 17")</t>
    </r>
  </si>
  <si>
    <t>Т.В.Степанова</t>
  </si>
  <si>
    <t>Е.В.Шевченко</t>
  </si>
  <si>
    <t>расходов по коду аналитического показателя 310 "по реализации мероприятий по повышению уровня пожарной безопасности"</t>
  </si>
  <si>
    <t>2615005913</t>
  </si>
  <si>
    <t>148</t>
  </si>
  <si>
    <t>261501001</t>
  </si>
</sst>
</file>

<file path=xl/styles.xml><?xml version="1.0" encoding="utf-8"?>
<styleSheet xmlns="http://schemas.openxmlformats.org/spreadsheetml/2006/main">
  <numFmts count="3">
    <numFmt numFmtId="164" formatCode="\ #,##0&quot;    &quot;;\-#,##0&quot;    &quot;;&quot; -    &quot;;@\ "/>
    <numFmt numFmtId="165" formatCode="\ #,##0.0&quot;    &quot;;\-#,##0.0&quot;    &quot;;&quot; -    &quot;;@\ "/>
    <numFmt numFmtId="166" formatCode="#,##0.00\ ;\-#,##0.00\ "/>
  </numFmts>
  <fonts count="24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 Cyr"/>
      <family val="2"/>
      <charset val="204"/>
    </font>
    <font>
      <i/>
      <sz val="12"/>
      <name val="Times New Roman"/>
      <family val="1"/>
      <charset val="204"/>
    </font>
    <font>
      <i/>
      <sz val="10"/>
      <name val="Arial Cyr"/>
      <family val="2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family val="2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7"/>
      <color indexed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/>
      <right/>
      <top style="medium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/>
      <right style="mediumDashDot">
        <color indexed="64"/>
      </right>
      <top/>
      <bottom style="thin">
        <color indexed="64"/>
      </bottom>
      <diagonal/>
    </border>
    <border>
      <left style="mediumDashDot">
        <color indexed="64"/>
      </left>
      <right/>
      <top style="thin">
        <color indexed="64"/>
      </top>
      <bottom/>
      <diagonal/>
    </border>
    <border>
      <left/>
      <right style="mediumDashDot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430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2" borderId="1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0" fontId="5" fillId="0" borderId="0" xfId="0" applyFont="1" applyBorder="1"/>
    <xf numFmtId="0" fontId="0" fillId="0" borderId="0" xfId="0" applyFill="1"/>
    <xf numFmtId="0" fontId="1" fillId="0" borderId="3" xfId="0" applyFont="1" applyBorder="1"/>
    <xf numFmtId="0" fontId="1" fillId="0" borderId="0" xfId="0" applyFont="1" applyBorder="1"/>
    <xf numFmtId="0" fontId="8" fillId="0" borderId="0" xfId="0" applyFont="1" applyBorder="1"/>
    <xf numFmtId="0" fontId="8" fillId="0" borderId="0" xfId="0" applyFont="1"/>
    <xf numFmtId="0" fontId="2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0" fillId="0" borderId="0" xfId="0" applyFont="1"/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/>
    </xf>
    <xf numFmtId="0" fontId="0" fillId="0" borderId="0" xfId="0" applyFont="1"/>
    <xf numFmtId="0" fontId="2" fillId="2" borderId="2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top"/>
    </xf>
    <xf numFmtId="0" fontId="5" fillId="2" borderId="1" xfId="0" applyFont="1" applyFill="1" applyBorder="1" applyAlignment="1">
      <alignment horizontal="center"/>
    </xf>
    <xf numFmtId="0" fontId="5" fillId="0" borderId="3" xfId="0" applyFont="1" applyBorder="1"/>
    <xf numFmtId="4" fontId="5" fillId="0" borderId="2" xfId="0" applyNumberFormat="1" applyFont="1" applyBorder="1" applyAlignment="1">
      <alignment horizontal="right"/>
    </xf>
    <xf numFmtId="0" fontId="15" fillId="0" borderId="0" xfId="1" applyNumberFormat="1" applyFont="1" applyBorder="1" applyAlignment="1">
      <alignment horizontal="left"/>
    </xf>
    <xf numFmtId="0" fontId="16" fillId="0" borderId="0" xfId="1" applyNumberFormat="1" applyFont="1" applyBorder="1" applyAlignment="1">
      <alignment horizontal="left"/>
    </xf>
    <xf numFmtId="0" fontId="17" fillId="0" borderId="0" xfId="1" applyNumberFormat="1" applyFont="1" applyBorder="1" applyAlignment="1">
      <alignment horizontal="left"/>
    </xf>
    <xf numFmtId="0" fontId="12" fillId="0" borderId="0" xfId="1" applyNumberFormat="1" applyFont="1" applyBorder="1" applyAlignment="1">
      <alignment horizontal="left"/>
    </xf>
    <xf numFmtId="0" fontId="18" fillId="0" borderId="0" xfId="1" applyNumberFormat="1" applyFont="1" applyBorder="1" applyAlignment="1">
      <alignment horizontal="left"/>
    </xf>
    <xf numFmtId="0" fontId="15" fillId="0" borderId="4" xfId="1" applyNumberFormat="1" applyFont="1" applyBorder="1" applyAlignment="1">
      <alignment horizontal="left"/>
    </xf>
    <xf numFmtId="0" fontId="15" fillId="0" borderId="5" xfId="1" applyNumberFormat="1" applyFont="1" applyBorder="1" applyAlignment="1">
      <alignment horizontal="left"/>
    </xf>
    <xf numFmtId="0" fontId="15" fillId="0" borderId="6" xfId="1" applyNumberFormat="1" applyFont="1" applyBorder="1" applyAlignment="1">
      <alignment horizontal="left"/>
    </xf>
    <xf numFmtId="0" fontId="15" fillId="0" borderId="7" xfId="1" applyNumberFormat="1" applyFont="1" applyBorder="1" applyAlignment="1">
      <alignment horizontal="left"/>
    </xf>
    <xf numFmtId="0" fontId="15" fillId="0" borderId="8" xfId="1" applyNumberFormat="1" applyFont="1" applyBorder="1" applyAlignment="1">
      <alignment horizontal="left"/>
    </xf>
    <xf numFmtId="0" fontId="15" fillId="0" borderId="9" xfId="1" applyNumberFormat="1" applyFont="1" applyBorder="1" applyAlignment="1">
      <alignment horizontal="left"/>
    </xf>
    <xf numFmtId="0" fontId="15" fillId="0" borderId="10" xfId="1" applyNumberFormat="1" applyFont="1" applyBorder="1" applyAlignment="1">
      <alignment horizontal="left"/>
    </xf>
    <xf numFmtId="0" fontId="15" fillId="0" borderId="11" xfId="1" applyNumberFormat="1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49" fontId="1" fillId="0" borderId="12" xfId="1" applyNumberFormat="1" applyFont="1" applyBorder="1" applyAlignment="1">
      <alignment horizontal="center"/>
    </xf>
    <xf numFmtId="0" fontId="1" fillId="0" borderId="0" xfId="1" applyNumberFormat="1" applyFont="1" applyBorder="1" applyAlignment="1">
      <alignment horizontal="left"/>
    </xf>
    <xf numFmtId="49" fontId="1" fillId="0" borderId="12" xfId="1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right" vertical="top"/>
    </xf>
    <xf numFmtId="4" fontId="5" fillId="2" borderId="2" xfId="0" applyNumberFormat="1" applyFont="1" applyFill="1" applyBorder="1" applyAlignment="1">
      <alignment horizontal="right" vertical="top"/>
    </xf>
    <xf numFmtId="0" fontId="8" fillId="0" borderId="0" xfId="0" applyFont="1" applyFill="1"/>
    <xf numFmtId="4" fontId="5" fillId="0" borderId="1" xfId="0" applyNumberFormat="1" applyFont="1" applyBorder="1" applyAlignment="1">
      <alignment horizontal="right" vertical="top"/>
    </xf>
    <xf numFmtId="166" fontId="5" fillId="0" borderId="1" xfId="0" applyNumberFormat="1" applyFont="1" applyBorder="1" applyAlignment="1">
      <alignment horizontal="right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vertical="center"/>
    </xf>
    <xf numFmtId="0" fontId="5" fillId="0" borderId="0" xfId="0" applyFont="1" applyBorder="1" applyAlignment="1"/>
    <xf numFmtId="0" fontId="5" fillId="0" borderId="0" xfId="0" applyFont="1" applyBorder="1" applyAlignment="1">
      <alignment vertical="top"/>
    </xf>
    <xf numFmtId="3" fontId="5" fillId="0" borderId="1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0" fontId="5" fillId="2" borderId="12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top" wrapText="1"/>
    </xf>
    <xf numFmtId="4" fontId="5" fillId="0" borderId="13" xfId="0" applyNumberFormat="1" applyFont="1" applyBorder="1" applyAlignment="1">
      <alignment horizontal="right" vertical="top"/>
    </xf>
    <xf numFmtId="0" fontId="1" fillId="4" borderId="12" xfId="1" applyNumberFormat="1" applyFont="1" applyFill="1" applyBorder="1" applyAlignment="1">
      <alignment horizontal="center"/>
    </xf>
    <xf numFmtId="4" fontId="5" fillId="2" borderId="14" xfId="0" applyNumberFormat="1" applyFont="1" applyFill="1" applyBorder="1" applyAlignment="1">
      <alignment vertical="center"/>
    </xf>
    <xf numFmtId="4" fontId="2" fillId="2" borderId="14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4" fontId="2" fillId="2" borderId="12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left" vertical="center"/>
    </xf>
    <xf numFmtId="4" fontId="5" fillId="0" borderId="17" xfId="0" applyNumberFormat="1" applyFont="1" applyBorder="1" applyAlignment="1">
      <alignment horizontal="right"/>
    </xf>
    <xf numFmtId="4" fontId="5" fillId="0" borderId="18" xfId="0" applyNumberFormat="1" applyFont="1" applyBorder="1" applyAlignment="1">
      <alignment horizontal="right"/>
    </xf>
    <xf numFmtId="0" fontId="0" fillId="0" borderId="12" xfId="0" applyBorder="1"/>
    <xf numFmtId="4" fontId="1" fillId="4" borderId="12" xfId="1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/>
    </xf>
    <xf numFmtId="49" fontId="1" fillId="0" borderId="19" xfId="1" applyNumberFormat="1" applyFont="1" applyBorder="1" applyAlignment="1">
      <alignment horizontal="center"/>
    </xf>
    <xf numFmtId="49" fontId="1" fillId="0" borderId="20" xfId="1" applyNumberFormat="1" applyFont="1" applyBorder="1" applyAlignment="1">
      <alignment horizontal="center"/>
    </xf>
    <xf numFmtId="0" fontId="1" fillId="0" borderId="19" xfId="1" applyNumberFormat="1" applyFont="1" applyBorder="1" applyAlignment="1">
      <alignment horizontal="center"/>
    </xf>
    <xf numFmtId="0" fontId="1" fillId="0" borderId="20" xfId="1" applyNumberFormat="1" applyFont="1" applyBorder="1" applyAlignment="1">
      <alignment horizontal="center"/>
    </xf>
    <xf numFmtId="49" fontId="19" fillId="0" borderId="12" xfId="1" applyNumberFormat="1" applyFont="1" applyBorder="1" applyAlignment="1">
      <alignment horizontal="center"/>
    </xf>
    <xf numFmtId="49" fontId="1" fillId="0" borderId="21" xfId="1" applyNumberFormat="1" applyFont="1" applyBorder="1" applyAlignment="1">
      <alignment horizontal="center"/>
    </xf>
    <xf numFmtId="49" fontId="1" fillId="0" borderId="22" xfId="1" applyNumberFormat="1" applyFont="1" applyBorder="1" applyAlignment="1">
      <alignment horizontal="center"/>
    </xf>
    <xf numFmtId="0" fontId="1" fillId="0" borderId="21" xfId="1" applyNumberFormat="1" applyFont="1" applyBorder="1" applyAlignment="1">
      <alignment horizontal="center"/>
    </xf>
    <xf numFmtId="0" fontId="1" fillId="0" borderId="22" xfId="1" applyNumberFormat="1" applyFont="1" applyBorder="1" applyAlignment="1">
      <alignment horizontal="center"/>
    </xf>
    <xf numFmtId="0" fontId="1" fillId="0" borderId="23" xfId="1" applyNumberFormat="1" applyFont="1" applyBorder="1" applyAlignment="1">
      <alignment horizontal="center"/>
    </xf>
    <xf numFmtId="0" fontId="1" fillId="0" borderId="24" xfId="1" applyNumberFormat="1" applyFont="1" applyBorder="1" applyAlignment="1">
      <alignment horizontal="center"/>
    </xf>
    <xf numFmtId="0" fontId="1" fillId="0" borderId="21" xfId="1" applyNumberFormat="1" applyFont="1" applyBorder="1" applyAlignment="1">
      <alignment vertical="top"/>
    </xf>
    <xf numFmtId="0" fontId="1" fillId="0" borderId="0" xfId="1" applyNumberFormat="1" applyFont="1" applyBorder="1" applyAlignment="1">
      <alignment horizontal="center" vertical="top"/>
    </xf>
    <xf numFmtId="0" fontId="1" fillId="0" borderId="23" xfId="1" applyNumberFormat="1" applyFont="1" applyBorder="1" applyAlignment="1"/>
    <xf numFmtId="0" fontId="5" fillId="4" borderId="0" xfId="1" applyNumberFormat="1" applyFont="1" applyFill="1" applyBorder="1" applyAlignment="1">
      <alignment horizontal="left"/>
    </xf>
    <xf numFmtId="0" fontId="5" fillId="4" borderId="0" xfId="1" applyNumberFormat="1" applyFont="1" applyFill="1" applyBorder="1" applyAlignment="1">
      <alignment vertical="center" wrapText="1"/>
    </xf>
    <xf numFmtId="0" fontId="5" fillId="4" borderId="0" xfId="1" applyNumberFormat="1" applyFont="1" applyFill="1" applyBorder="1" applyAlignment="1">
      <alignment horizontal="center" vertical="center" wrapText="1"/>
    </xf>
    <xf numFmtId="0" fontId="5" fillId="4" borderId="0" xfId="1" applyNumberFormat="1" applyFont="1" applyFill="1" applyBorder="1" applyAlignment="1">
      <alignment horizontal="center"/>
    </xf>
    <xf numFmtId="49" fontId="5" fillId="4" borderId="0" xfId="1" applyNumberFormat="1" applyFont="1" applyFill="1" applyBorder="1" applyAlignment="1">
      <alignment horizontal="center"/>
    </xf>
    <xf numFmtId="0" fontId="5" fillId="4" borderId="0" xfId="1" applyNumberFormat="1" applyFont="1" applyFill="1" applyBorder="1" applyAlignment="1">
      <alignment horizontal="right"/>
    </xf>
    <xf numFmtId="0" fontId="2" fillId="4" borderId="0" xfId="1" applyNumberFormat="1" applyFont="1" applyFill="1" applyBorder="1" applyAlignment="1">
      <alignment horizontal="left"/>
    </xf>
    <xf numFmtId="0" fontId="2" fillId="4" borderId="0" xfId="1" applyNumberFormat="1" applyFont="1" applyFill="1" applyBorder="1" applyAlignment="1">
      <alignment horizontal="right"/>
    </xf>
    <xf numFmtId="49" fontId="2" fillId="4" borderId="0" xfId="1" applyNumberFormat="1" applyFont="1" applyFill="1" applyBorder="1" applyAlignment="1">
      <alignment horizontal="left"/>
    </xf>
    <xf numFmtId="0" fontId="12" fillId="4" borderId="0" xfId="1" applyNumberFormat="1" applyFont="1" applyFill="1" applyBorder="1" applyAlignment="1">
      <alignment horizontal="left"/>
    </xf>
    <xf numFmtId="0" fontId="15" fillId="4" borderId="0" xfId="1" applyNumberFormat="1" applyFont="1" applyFill="1" applyBorder="1" applyAlignment="1">
      <alignment horizontal="left"/>
    </xf>
    <xf numFmtId="0" fontId="1" fillId="4" borderId="12" xfId="1" applyNumberFormat="1" applyFont="1" applyFill="1" applyBorder="1" applyAlignment="1">
      <alignment horizontal="center" vertical="center"/>
    </xf>
    <xf numFmtId="0" fontId="1" fillId="4" borderId="12" xfId="1" applyNumberFormat="1" applyFont="1" applyFill="1" applyBorder="1" applyAlignment="1">
      <alignment horizontal="center" vertical="top" wrapText="1"/>
    </xf>
    <xf numFmtId="49" fontId="1" fillId="4" borderId="12" xfId="1" applyNumberFormat="1" applyFont="1" applyFill="1" applyBorder="1" applyAlignment="1">
      <alignment horizontal="center" vertical="top"/>
    </xf>
    <xf numFmtId="0" fontId="1" fillId="4" borderId="12" xfId="1" applyNumberFormat="1" applyFont="1" applyFill="1" applyBorder="1" applyAlignment="1">
      <alignment horizontal="left" vertical="top"/>
    </xf>
    <xf numFmtId="49" fontId="1" fillId="4" borderId="12" xfId="1" applyNumberFormat="1" applyFont="1" applyFill="1" applyBorder="1" applyAlignment="1">
      <alignment horizontal="center"/>
    </xf>
    <xf numFmtId="0" fontId="11" fillId="4" borderId="12" xfId="1" applyNumberFormat="1" applyFont="1" applyFill="1" applyBorder="1" applyAlignment="1">
      <alignment horizontal="left" vertical="top"/>
    </xf>
    <xf numFmtId="49" fontId="11" fillId="4" borderId="12" xfId="1" applyNumberFormat="1" applyFont="1" applyFill="1" applyBorder="1" applyAlignment="1">
      <alignment horizontal="center"/>
    </xf>
    <xf numFmtId="4" fontId="11" fillId="4" borderId="12" xfId="1" applyNumberFormat="1" applyFont="1" applyFill="1" applyBorder="1" applyAlignment="1">
      <alignment horizontal="right" vertical="top"/>
    </xf>
    <xf numFmtId="0" fontId="1" fillId="4" borderId="12" xfId="1" applyNumberFormat="1" applyFont="1" applyFill="1" applyBorder="1" applyAlignment="1">
      <alignment horizontal="left" vertical="top" wrapText="1"/>
    </xf>
    <xf numFmtId="0" fontId="1" fillId="4" borderId="25" xfId="1" applyNumberFormat="1" applyFont="1" applyFill="1" applyBorder="1" applyAlignment="1">
      <alignment vertical="top"/>
    </xf>
    <xf numFmtId="49" fontId="1" fillId="4" borderId="25" xfId="1" applyNumberFormat="1" applyFont="1" applyFill="1" applyBorder="1" applyAlignment="1">
      <alignment horizontal="center"/>
    </xf>
    <xf numFmtId="4" fontId="1" fillId="4" borderId="25" xfId="1" applyNumberFormat="1" applyFont="1" applyFill="1" applyBorder="1" applyAlignment="1">
      <alignment vertical="top"/>
    </xf>
    <xf numFmtId="0" fontId="15" fillId="4" borderId="12" xfId="1" applyNumberFormat="1" applyFont="1" applyFill="1" applyBorder="1" applyAlignment="1">
      <alignment horizontal="center"/>
    </xf>
    <xf numFmtId="49" fontId="1" fillId="4" borderId="12" xfId="1" applyNumberFormat="1" applyFont="1" applyFill="1" applyBorder="1" applyAlignment="1">
      <alignment horizontal="center" vertical="center"/>
    </xf>
    <xf numFmtId="49" fontId="11" fillId="4" borderId="12" xfId="1" applyNumberFormat="1" applyFont="1" applyFill="1" applyBorder="1" applyAlignment="1">
      <alignment horizontal="center" vertical="center"/>
    </xf>
    <xf numFmtId="0" fontId="11" fillId="4" borderId="12" xfId="1" applyNumberFormat="1" applyFont="1" applyFill="1" applyBorder="1" applyAlignment="1">
      <alignment horizontal="left" vertical="top" wrapText="1"/>
    </xf>
    <xf numFmtId="0" fontId="15" fillId="4" borderId="26" xfId="1" applyNumberFormat="1" applyFont="1" applyFill="1" applyBorder="1" applyAlignment="1">
      <alignment horizontal="center"/>
    </xf>
    <xf numFmtId="0" fontId="15" fillId="4" borderId="19" xfId="1" applyNumberFormat="1" applyFont="1" applyFill="1" applyBorder="1" applyAlignment="1">
      <alignment horizontal="center"/>
    </xf>
    <xf numFmtId="0" fontId="15" fillId="4" borderId="20" xfId="1" applyNumberFormat="1" applyFont="1" applyFill="1" applyBorder="1" applyAlignment="1">
      <alignment horizontal="center"/>
    </xf>
    <xf numFmtId="49" fontId="1" fillId="4" borderId="12" xfId="1" applyNumberFormat="1" applyFont="1" applyFill="1" applyBorder="1" applyAlignment="1">
      <alignment horizontal="left" vertical="top"/>
    </xf>
    <xf numFmtId="0" fontId="15" fillId="4" borderId="23" xfId="1" applyNumberFormat="1" applyFont="1" applyFill="1" applyBorder="1" applyAlignment="1">
      <alignment horizontal="center"/>
    </xf>
    <xf numFmtId="0" fontId="16" fillId="4" borderId="0" xfId="1" applyNumberFormat="1" applyFont="1" applyFill="1" applyBorder="1" applyAlignment="1">
      <alignment horizontal="left"/>
    </xf>
    <xf numFmtId="0" fontId="1" fillId="4" borderId="0" xfId="1" applyNumberFormat="1" applyFont="1" applyFill="1" applyBorder="1" applyAlignment="1">
      <alignment horizontal="left"/>
    </xf>
    <xf numFmtId="0" fontId="15" fillId="4" borderId="0" xfId="1" applyNumberFormat="1" applyFont="1" applyFill="1" applyBorder="1" applyAlignment="1">
      <alignment horizontal="center"/>
    </xf>
    <xf numFmtId="0" fontId="1" fillId="4" borderId="0" xfId="1" applyNumberFormat="1" applyFont="1" applyFill="1" applyBorder="1" applyAlignment="1">
      <alignment horizontal="justify" wrapText="1"/>
    </xf>
    <xf numFmtId="0" fontId="16" fillId="4" borderId="0" xfId="1" applyNumberFormat="1" applyFont="1" applyFill="1" applyBorder="1" applyAlignment="1">
      <alignment horizontal="justify" wrapText="1"/>
    </xf>
    <xf numFmtId="49" fontId="1" fillId="4" borderId="12" xfId="1" applyNumberFormat="1" applyFont="1" applyFill="1" applyBorder="1" applyAlignment="1">
      <alignment horizontal="center"/>
    </xf>
    <xf numFmtId="4" fontId="1" fillId="4" borderId="12" xfId="1" applyNumberFormat="1" applyFont="1" applyFill="1" applyBorder="1" applyAlignment="1">
      <alignment horizontal="right" vertical="top"/>
    </xf>
    <xf numFmtId="49" fontId="1" fillId="4" borderId="12" xfId="1" applyNumberFormat="1" applyFont="1" applyFill="1" applyBorder="1" applyAlignment="1">
      <alignment horizontal="center"/>
    </xf>
    <xf numFmtId="0" fontId="15" fillId="4" borderId="12" xfId="1" applyNumberFormat="1" applyFont="1" applyFill="1" applyBorder="1" applyAlignment="1">
      <alignment horizontal="center"/>
    </xf>
    <xf numFmtId="0" fontId="12" fillId="4" borderId="12" xfId="1" applyNumberFormat="1" applyFont="1" applyFill="1" applyBorder="1" applyAlignment="1">
      <alignment horizontal="center"/>
    </xf>
    <xf numFmtId="0" fontId="21" fillId="4" borderId="26" xfId="1" applyNumberFormat="1" applyFont="1" applyFill="1" applyBorder="1" applyAlignment="1">
      <alignment horizontal="center" vertical="center" wrapText="1"/>
    </xf>
    <xf numFmtId="0" fontId="21" fillId="4" borderId="19" xfId="1" applyNumberFormat="1" applyFont="1" applyFill="1" applyBorder="1" applyAlignment="1">
      <alignment horizontal="center" vertical="center" wrapText="1"/>
    </xf>
    <xf numFmtId="0" fontId="21" fillId="4" borderId="20" xfId="1" applyNumberFormat="1" applyFont="1" applyFill="1" applyBorder="1" applyAlignment="1">
      <alignment horizontal="center" vertical="center" wrapText="1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0" xfId="1" applyNumberFormat="1" applyFont="1" applyFill="1" applyBorder="1" applyAlignment="1">
      <alignment horizontal="center"/>
    </xf>
    <xf numFmtId="0" fontId="5" fillId="4" borderId="0" xfId="1" applyNumberFormat="1" applyFont="1" applyFill="1" applyBorder="1" applyAlignment="1">
      <alignment horizontal="left"/>
    </xf>
    <xf numFmtId="0" fontId="2" fillId="4" borderId="0" xfId="1" applyNumberFormat="1" applyFont="1" applyFill="1" applyBorder="1" applyAlignment="1">
      <alignment horizontal="center"/>
    </xf>
    <xf numFmtId="0" fontId="5" fillId="4" borderId="0" xfId="1" applyNumberFormat="1" applyFont="1" applyFill="1" applyBorder="1" applyAlignment="1">
      <alignment horizontal="center" vertical="center" wrapText="1"/>
    </xf>
    <xf numFmtId="0" fontId="5" fillId="4" borderId="12" xfId="1" applyNumberFormat="1" applyFont="1" applyFill="1" applyBorder="1" applyAlignment="1">
      <alignment horizontal="center" vertical="center"/>
    </xf>
    <xf numFmtId="49" fontId="5" fillId="4" borderId="12" xfId="1" applyNumberFormat="1" applyFont="1" applyFill="1" applyBorder="1" applyAlignment="1">
      <alignment horizontal="center"/>
    </xf>
    <xf numFmtId="0" fontId="16" fillId="4" borderId="0" xfId="1" applyNumberFormat="1" applyFont="1" applyFill="1" applyBorder="1" applyAlignment="1">
      <alignment horizontal="center" wrapText="1"/>
    </xf>
    <xf numFmtId="49" fontId="15" fillId="4" borderId="12" xfId="1" applyNumberFormat="1" applyFont="1" applyFill="1" applyBorder="1" applyAlignment="1">
      <alignment horizontal="center"/>
    </xf>
    <xf numFmtId="0" fontId="15" fillId="4" borderId="26" xfId="1" applyNumberFormat="1" applyFont="1" applyFill="1" applyBorder="1" applyAlignment="1">
      <alignment horizontal="center"/>
    </xf>
    <xf numFmtId="0" fontId="15" fillId="4" borderId="19" xfId="1" applyNumberFormat="1" applyFont="1" applyFill="1" applyBorder="1" applyAlignment="1">
      <alignment horizontal="center"/>
    </xf>
    <xf numFmtId="0" fontId="15" fillId="4" borderId="20" xfId="1" applyNumberFormat="1" applyFont="1" applyFill="1" applyBorder="1" applyAlignment="1">
      <alignment horizontal="center"/>
    </xf>
    <xf numFmtId="4" fontId="1" fillId="4" borderId="12" xfId="1" applyNumberFormat="1" applyFont="1" applyFill="1" applyBorder="1" applyAlignment="1">
      <alignment horizontal="right" vertical="top"/>
    </xf>
    <xf numFmtId="49" fontId="1" fillId="4" borderId="12" xfId="1" applyNumberFormat="1" applyFont="1" applyFill="1" applyBorder="1" applyAlignment="1">
      <alignment horizontal="center"/>
    </xf>
    <xf numFmtId="4" fontId="1" fillId="4" borderId="12" xfId="1" applyNumberFormat="1" applyFont="1" applyFill="1" applyBorder="1" applyAlignment="1">
      <alignment horizontal="right" vertical="top" wrapText="1"/>
    </xf>
    <xf numFmtId="4" fontId="11" fillId="4" borderId="12" xfId="1" applyNumberFormat="1" applyFont="1" applyFill="1" applyBorder="1" applyAlignment="1">
      <alignment horizontal="right" vertical="top" wrapText="1"/>
    </xf>
    <xf numFmtId="0" fontId="15" fillId="4" borderId="12" xfId="1" applyNumberFormat="1" applyFont="1" applyFill="1" applyBorder="1" applyAlignment="1">
      <alignment horizontal="center" vertical="center"/>
    </xf>
    <xf numFmtId="0" fontId="12" fillId="4" borderId="0" xfId="1" applyNumberFormat="1" applyFont="1" applyFill="1" applyBorder="1" applyAlignment="1">
      <alignment horizontal="center"/>
    </xf>
    <xf numFmtId="0" fontId="1" fillId="4" borderId="12" xfId="1" applyNumberFormat="1" applyFont="1" applyFill="1" applyBorder="1" applyAlignment="1">
      <alignment horizontal="center" vertical="center"/>
    </xf>
    <xf numFmtId="0" fontId="1" fillId="4" borderId="12" xfId="1" applyNumberFormat="1" applyFont="1" applyFill="1" applyBorder="1" applyAlignment="1">
      <alignment horizontal="center" vertical="center" wrapText="1"/>
    </xf>
    <xf numFmtId="49" fontId="15" fillId="4" borderId="12" xfId="1" applyNumberFormat="1" applyFont="1" applyFill="1" applyBorder="1" applyAlignment="1">
      <alignment horizontal="center" vertical="top"/>
    </xf>
    <xf numFmtId="0" fontId="5" fillId="4" borderId="0" xfId="1" applyNumberFormat="1" applyFont="1" applyFill="1" applyBorder="1" applyAlignment="1">
      <alignment horizontal="center" vertical="top"/>
    </xf>
    <xf numFmtId="0" fontId="15" fillId="4" borderId="12" xfId="1" applyNumberFormat="1" applyFont="1" applyFill="1" applyBorder="1" applyAlignment="1">
      <alignment horizontal="center" vertical="center" wrapText="1"/>
    </xf>
    <xf numFmtId="0" fontId="15" fillId="0" borderId="27" xfId="1" applyNumberFormat="1" applyFont="1" applyBorder="1" applyAlignment="1">
      <alignment horizontal="center" vertical="center" wrapText="1"/>
    </xf>
    <xf numFmtId="0" fontId="15" fillId="0" borderId="21" xfId="1" applyNumberFormat="1" applyFont="1" applyBorder="1" applyAlignment="1">
      <alignment horizontal="center" vertical="center" wrapText="1"/>
    </xf>
    <xf numFmtId="0" fontId="15" fillId="0" borderId="22" xfId="1" applyNumberFormat="1" applyFont="1" applyBorder="1" applyAlignment="1">
      <alignment horizontal="center" vertical="center" wrapText="1"/>
    </xf>
    <xf numFmtId="0" fontId="15" fillId="0" borderId="28" xfId="1" applyNumberFormat="1" applyFont="1" applyBorder="1" applyAlignment="1">
      <alignment horizontal="center" vertical="center" wrapText="1"/>
    </xf>
    <xf numFmtId="0" fontId="15" fillId="0" borderId="0" xfId="1" applyNumberFormat="1" applyFont="1" applyBorder="1" applyAlignment="1">
      <alignment horizontal="center" vertical="center" wrapText="1"/>
    </xf>
    <xf numFmtId="0" fontId="15" fillId="0" borderId="30" xfId="1" applyNumberFormat="1" applyFont="1" applyBorder="1" applyAlignment="1">
      <alignment horizontal="center" vertical="center" wrapText="1"/>
    </xf>
    <xf numFmtId="0" fontId="15" fillId="0" borderId="29" xfId="1" applyNumberFormat="1" applyFont="1" applyBorder="1" applyAlignment="1">
      <alignment horizontal="center" vertical="center" wrapText="1"/>
    </xf>
    <xf numFmtId="0" fontId="15" fillId="0" borderId="23" xfId="1" applyNumberFormat="1" applyFont="1" applyBorder="1" applyAlignment="1">
      <alignment horizontal="center" vertical="center" wrapText="1"/>
    </xf>
    <xf numFmtId="0" fontId="15" fillId="0" borderId="24" xfId="1" applyNumberFormat="1" applyFont="1" applyBorder="1" applyAlignment="1">
      <alignment horizontal="center" vertical="center" wrapText="1"/>
    </xf>
    <xf numFmtId="0" fontId="22" fillId="0" borderId="28" xfId="1" applyFont="1" applyBorder="1" applyAlignment="1">
      <alignment horizontal="center" vertical="center" wrapText="1"/>
    </xf>
    <xf numFmtId="0" fontId="22" fillId="0" borderId="29" xfId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top"/>
    </xf>
    <xf numFmtId="49" fontId="1" fillId="0" borderId="21" xfId="1" applyNumberFormat="1" applyFont="1" applyBorder="1" applyAlignment="1">
      <alignment horizontal="center" vertical="top"/>
    </xf>
    <xf numFmtId="49" fontId="1" fillId="0" borderId="22" xfId="1" applyNumberFormat="1" applyFont="1" applyBorder="1" applyAlignment="1">
      <alignment horizontal="center" vertical="top"/>
    </xf>
    <xf numFmtId="0" fontId="15" fillId="0" borderId="0" xfId="1" applyNumberFormat="1" applyFont="1" applyBorder="1" applyAlignment="1">
      <alignment horizontal="center" vertical="center"/>
    </xf>
    <xf numFmtId="0" fontId="15" fillId="0" borderId="0" xfId="1" applyNumberFormat="1" applyFont="1" applyBorder="1" applyAlignment="1">
      <alignment horizontal="center" vertical="top" wrapText="1"/>
    </xf>
    <xf numFmtId="0" fontId="11" fillId="0" borderId="0" xfId="1" applyNumberFormat="1" applyFont="1" applyBorder="1" applyAlignment="1">
      <alignment horizontal="center"/>
    </xf>
    <xf numFmtId="0" fontId="1" fillId="0" borderId="21" xfId="1" applyNumberFormat="1" applyFont="1" applyBorder="1" applyAlignment="1">
      <alignment horizontal="center" vertical="center" wrapText="1"/>
    </xf>
    <xf numFmtId="0" fontId="1" fillId="0" borderId="22" xfId="1" applyNumberFormat="1" applyFont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 wrapText="1"/>
    </xf>
    <xf numFmtId="0" fontId="1" fillId="0" borderId="30" xfId="1" applyNumberFormat="1" applyFont="1" applyBorder="1" applyAlignment="1">
      <alignment horizontal="center" vertical="center" wrapText="1"/>
    </xf>
    <xf numFmtId="0" fontId="1" fillId="0" borderId="23" xfId="1" applyNumberFormat="1" applyFont="1" applyBorder="1" applyAlignment="1">
      <alignment horizontal="center" vertical="center" wrapText="1"/>
    </xf>
    <xf numFmtId="0" fontId="1" fillId="0" borderId="24" xfId="1" applyNumberFormat="1" applyFont="1" applyBorder="1" applyAlignment="1">
      <alignment horizontal="center" vertical="center" wrapText="1"/>
    </xf>
    <xf numFmtId="0" fontId="1" fillId="0" borderId="21" xfId="1" applyNumberFormat="1" applyFont="1" applyBorder="1" applyAlignment="1">
      <alignment horizontal="center" vertical="center"/>
    </xf>
    <xf numFmtId="0" fontId="1" fillId="0" borderId="22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30" xfId="1" applyNumberFormat="1" applyFont="1" applyBorder="1" applyAlignment="1">
      <alignment horizontal="center" vertical="center"/>
    </xf>
    <xf numFmtId="0" fontId="1" fillId="0" borderId="23" xfId="1" applyNumberFormat="1" applyFont="1" applyBorder="1" applyAlignment="1">
      <alignment horizontal="center" vertical="center"/>
    </xf>
    <xf numFmtId="0" fontId="1" fillId="0" borderId="24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horizontal="center" vertical="center" wrapText="1"/>
    </xf>
    <xf numFmtId="0" fontId="3" fillId="0" borderId="21" xfId="1" applyNumberFormat="1" applyFont="1" applyBorder="1" applyAlignment="1">
      <alignment horizontal="center" vertical="center" wrapText="1"/>
    </xf>
    <xf numFmtId="0" fontId="3" fillId="0" borderId="22" xfId="1" applyNumberFormat="1" applyFont="1" applyBorder="1" applyAlignment="1">
      <alignment horizontal="center" vertical="center" wrapText="1"/>
    </xf>
    <xf numFmtId="0" fontId="3" fillId="0" borderId="28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3" fillId="0" borderId="30" xfId="1" applyNumberFormat="1" applyFont="1" applyBorder="1" applyAlignment="1">
      <alignment horizontal="center" vertical="center" wrapText="1"/>
    </xf>
    <xf numFmtId="0" fontId="3" fillId="0" borderId="29" xfId="1" applyNumberFormat="1" applyFont="1" applyBorder="1" applyAlignment="1">
      <alignment horizontal="center" vertical="center" wrapText="1"/>
    </xf>
    <xf numFmtId="0" fontId="3" fillId="0" borderId="23" xfId="1" applyNumberFormat="1" applyFont="1" applyBorder="1" applyAlignment="1">
      <alignment horizontal="center" vertical="center" wrapText="1"/>
    </xf>
    <xf numFmtId="0" fontId="3" fillId="0" borderId="24" xfId="1" applyNumberFormat="1" applyFont="1" applyBorder="1" applyAlignment="1">
      <alignment horizontal="center" vertical="center" wrapText="1"/>
    </xf>
    <xf numFmtId="0" fontId="22" fillId="0" borderId="21" xfId="1" applyFont="1" applyBorder="1" applyAlignment="1">
      <alignment horizontal="center" vertical="center" wrapText="1"/>
    </xf>
    <xf numFmtId="0" fontId="22" fillId="0" borderId="22" xfId="1" applyFont="1" applyBorder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22" fillId="0" borderId="30" xfId="1" applyFont="1" applyBorder="1" applyAlignment="1">
      <alignment horizontal="center" vertical="center" wrapText="1"/>
    </xf>
    <xf numFmtId="0" fontId="22" fillId="0" borderId="23" xfId="1" applyFont="1" applyBorder="1" applyAlignment="1">
      <alignment horizontal="center" vertical="center" wrapText="1"/>
    </xf>
    <xf numFmtId="0" fontId="22" fillId="0" borderId="24" xfId="1" applyFont="1" applyBorder="1" applyAlignment="1">
      <alignment horizontal="center" vertical="center" wrapText="1"/>
    </xf>
    <xf numFmtId="0" fontId="1" fillId="0" borderId="27" xfId="1" applyNumberFormat="1" applyFont="1" applyBorder="1" applyAlignment="1">
      <alignment horizontal="right"/>
    </xf>
    <xf numFmtId="0" fontId="1" fillId="0" borderId="21" xfId="1" applyNumberFormat="1" applyFont="1" applyBorder="1" applyAlignment="1">
      <alignment horizontal="right"/>
    </xf>
    <xf numFmtId="49" fontId="1" fillId="0" borderId="19" xfId="1" applyNumberFormat="1" applyFont="1" applyBorder="1" applyAlignment="1">
      <alignment horizontal="left"/>
    </xf>
    <xf numFmtId="0" fontId="1" fillId="0" borderId="21" xfId="1" applyNumberFormat="1" applyFont="1" applyBorder="1" applyAlignment="1">
      <alignment horizontal="left"/>
    </xf>
    <xf numFmtId="0" fontId="1" fillId="0" borderId="22" xfId="1" applyNumberFormat="1" applyFont="1" applyBorder="1" applyAlignment="1">
      <alignment horizontal="left"/>
    </xf>
    <xf numFmtId="0" fontId="1" fillId="0" borderId="26" xfId="1" applyNumberFormat="1" applyFont="1" applyBorder="1" applyAlignment="1">
      <alignment horizontal="center" vertical="center"/>
    </xf>
    <xf numFmtId="0" fontId="1" fillId="0" borderId="19" xfId="1" applyNumberFormat="1" applyFont="1" applyBorder="1" applyAlignment="1">
      <alignment horizontal="center" vertical="center"/>
    </xf>
    <xf numFmtId="0" fontId="1" fillId="0" borderId="27" xfId="1" applyNumberFormat="1" applyFont="1" applyBorder="1" applyAlignment="1">
      <alignment horizontal="center" vertical="center" wrapText="1"/>
    </xf>
    <xf numFmtId="0" fontId="1" fillId="0" borderId="29" xfId="1" applyNumberFormat="1" applyFont="1" applyBorder="1" applyAlignment="1">
      <alignment horizontal="center" vertical="center" wrapText="1"/>
    </xf>
    <xf numFmtId="0" fontId="3" fillId="0" borderId="29" xfId="1" applyNumberFormat="1" applyFont="1" applyBorder="1" applyAlignment="1">
      <alignment horizontal="center" vertical="top" wrapText="1"/>
    </xf>
    <xf numFmtId="0" fontId="3" fillId="0" borderId="23" xfId="1" applyNumberFormat="1" applyFont="1" applyBorder="1" applyAlignment="1">
      <alignment horizontal="center" vertical="top" wrapText="1"/>
    </xf>
    <xf numFmtId="0" fontId="3" fillId="0" borderId="24" xfId="1" applyNumberFormat="1" applyFont="1" applyBorder="1" applyAlignment="1">
      <alignment horizontal="center" vertical="top" wrapText="1"/>
    </xf>
    <xf numFmtId="0" fontId="1" fillId="0" borderId="29" xfId="1" applyNumberFormat="1" applyFont="1" applyBorder="1" applyAlignment="1">
      <alignment horizontal="center" vertical="top" wrapText="1"/>
    </xf>
    <xf numFmtId="0" fontId="1" fillId="0" borderId="23" xfId="1" applyNumberFormat="1" applyFont="1" applyBorder="1" applyAlignment="1">
      <alignment horizontal="center" vertical="top" wrapText="1"/>
    </xf>
    <xf numFmtId="0" fontId="1" fillId="0" borderId="24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/>
    </xf>
    <xf numFmtId="49" fontId="1" fillId="0" borderId="32" xfId="1" applyNumberFormat="1" applyFont="1" applyBorder="1" applyAlignment="1">
      <alignment horizontal="center" vertical="top"/>
    </xf>
    <xf numFmtId="49" fontId="1" fillId="0" borderId="33" xfId="1" applyNumberFormat="1" applyFont="1" applyBorder="1" applyAlignment="1">
      <alignment horizontal="center" vertical="top"/>
    </xf>
    <xf numFmtId="49" fontId="11" fillId="0" borderId="19" xfId="1" applyNumberFormat="1" applyFont="1" applyBorder="1" applyAlignment="1">
      <alignment horizontal="center"/>
    </xf>
    <xf numFmtId="49" fontId="11" fillId="0" borderId="20" xfId="1" applyNumberFormat="1" applyFont="1" applyBorder="1" applyAlignment="1">
      <alignment horizontal="center"/>
    </xf>
    <xf numFmtId="0" fontId="11" fillId="0" borderId="26" xfId="1" applyNumberFormat="1" applyFont="1" applyBorder="1" applyAlignment="1">
      <alignment horizontal="left" vertical="center"/>
    </xf>
    <xf numFmtId="0" fontId="11" fillId="0" borderId="19" xfId="1" applyNumberFormat="1" applyFont="1" applyBorder="1" applyAlignment="1">
      <alignment horizontal="left" vertical="center"/>
    </xf>
    <xf numFmtId="49" fontId="11" fillId="0" borderId="34" xfId="1" applyNumberFormat="1" applyFont="1" applyBorder="1" applyAlignment="1">
      <alignment horizontal="center"/>
    </xf>
    <xf numFmtId="49" fontId="11" fillId="0" borderId="35" xfId="1" applyNumberFormat="1" applyFont="1" applyBorder="1" applyAlignment="1">
      <alignment horizontal="center"/>
    </xf>
    <xf numFmtId="49" fontId="11" fillId="0" borderId="36" xfId="1" applyNumberFormat="1" applyFont="1" applyBorder="1" applyAlignment="1">
      <alignment horizontal="center"/>
    </xf>
    <xf numFmtId="49" fontId="11" fillId="0" borderId="37" xfId="1" applyNumberFormat="1" applyFont="1" applyBorder="1" applyAlignment="1">
      <alignment horizontal="center"/>
    </xf>
    <xf numFmtId="49" fontId="1" fillId="0" borderId="37" xfId="1" applyNumberFormat="1" applyFont="1" applyBorder="1" applyAlignment="1">
      <alignment horizontal="center"/>
    </xf>
    <xf numFmtId="49" fontId="1" fillId="0" borderId="35" xfId="1" applyNumberFormat="1" applyFont="1" applyBorder="1" applyAlignment="1">
      <alignment horizontal="center"/>
    </xf>
    <xf numFmtId="49" fontId="1" fillId="0" borderId="36" xfId="1" applyNumberFormat="1" applyFont="1" applyBorder="1" applyAlignment="1">
      <alignment horizontal="center"/>
    </xf>
    <xf numFmtId="4" fontId="11" fillId="0" borderId="37" xfId="1" applyNumberFormat="1" applyFont="1" applyBorder="1" applyAlignment="1">
      <alignment horizontal="center"/>
    </xf>
    <xf numFmtId="0" fontId="11" fillId="0" borderId="35" xfId="1" applyNumberFormat="1" applyFont="1" applyBorder="1" applyAlignment="1">
      <alignment horizontal="center"/>
    </xf>
    <xf numFmtId="0" fontId="11" fillId="0" borderId="36" xfId="1" applyNumberFormat="1" applyFont="1" applyBorder="1" applyAlignment="1">
      <alignment horizontal="center"/>
    </xf>
    <xf numFmtId="0" fontId="1" fillId="0" borderId="37" xfId="1" applyNumberFormat="1" applyFont="1" applyBorder="1" applyAlignment="1">
      <alignment horizontal="center"/>
    </xf>
    <xf numFmtId="0" fontId="1" fillId="0" borderId="35" xfId="1" applyNumberFormat="1" applyFont="1" applyBorder="1" applyAlignment="1">
      <alignment horizontal="center"/>
    </xf>
    <xf numFmtId="0" fontId="1" fillId="0" borderId="36" xfId="1" applyNumberFormat="1" applyFont="1" applyBorder="1" applyAlignment="1">
      <alignment horizontal="center"/>
    </xf>
    <xf numFmtId="49" fontId="1" fillId="0" borderId="19" xfId="1" applyNumberFormat="1" applyFont="1" applyBorder="1" applyAlignment="1">
      <alignment horizontal="center" vertical="top"/>
    </xf>
    <xf numFmtId="49" fontId="1" fillId="0" borderId="20" xfId="1" applyNumberFormat="1" applyFont="1" applyBorder="1" applyAlignment="1">
      <alignment horizontal="center" vertical="top"/>
    </xf>
    <xf numFmtId="49" fontId="1" fillId="0" borderId="19" xfId="1" applyNumberFormat="1" applyFont="1" applyBorder="1" applyAlignment="1">
      <alignment horizontal="center"/>
    </xf>
    <xf numFmtId="49" fontId="1" fillId="0" borderId="20" xfId="1" applyNumberFormat="1" applyFont="1" applyBorder="1" applyAlignment="1">
      <alignment horizontal="center"/>
    </xf>
    <xf numFmtId="0" fontId="1" fillId="0" borderId="26" xfId="1" applyNumberFormat="1" applyFont="1" applyBorder="1" applyAlignment="1">
      <alignment horizontal="left" vertical="center" wrapText="1" indent="1"/>
    </xf>
    <xf numFmtId="0" fontId="1" fillId="0" borderId="19" xfId="1" applyNumberFormat="1" applyFont="1" applyBorder="1" applyAlignment="1">
      <alignment horizontal="left" vertical="center" wrapText="1" indent="1"/>
    </xf>
    <xf numFmtId="0" fontId="1" fillId="0" borderId="38" xfId="1" applyNumberFormat="1" applyFont="1" applyBorder="1" applyAlignment="1">
      <alignment horizontal="left" vertical="center" wrapText="1" indent="1"/>
    </xf>
    <xf numFmtId="49" fontId="1" fillId="0" borderId="39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" fontId="1" fillId="0" borderId="26" xfId="1" applyNumberFormat="1" applyFont="1" applyFill="1" applyBorder="1" applyAlignment="1">
      <alignment horizontal="center"/>
    </xf>
    <xf numFmtId="4" fontId="1" fillId="0" borderId="19" xfId="1" applyNumberFormat="1" applyFont="1" applyFill="1" applyBorder="1" applyAlignment="1">
      <alignment horizontal="center"/>
    </xf>
    <xf numFmtId="4" fontId="1" fillId="0" borderId="20" xfId="1" applyNumberFormat="1" applyFont="1" applyFill="1" applyBorder="1" applyAlignment="1">
      <alignment horizontal="center"/>
    </xf>
    <xf numFmtId="0" fontId="1" fillId="0" borderId="26" xfId="1" applyNumberFormat="1" applyFont="1" applyBorder="1" applyAlignment="1">
      <alignment horizontal="center"/>
    </xf>
    <xf numFmtId="0" fontId="1" fillId="0" borderId="19" xfId="1" applyNumberFormat="1" applyFont="1" applyBorder="1" applyAlignment="1">
      <alignment horizontal="center"/>
    </xf>
    <xf numFmtId="0" fontId="1" fillId="0" borderId="20" xfId="1" applyNumberFormat="1" applyFont="1" applyBorder="1" applyAlignment="1">
      <alignment horizontal="center"/>
    </xf>
    <xf numFmtId="0" fontId="1" fillId="0" borderId="19" xfId="1" applyNumberFormat="1" applyFont="1" applyBorder="1" applyAlignment="1">
      <alignment horizontal="left" vertical="center" indent="1"/>
    </xf>
    <xf numFmtId="0" fontId="1" fillId="0" borderId="26" xfId="1" applyNumberFormat="1" applyFont="1" applyBorder="1" applyAlignment="1">
      <alignment horizontal="left" vertical="center" wrapText="1" indent="3"/>
    </xf>
    <xf numFmtId="0" fontId="1" fillId="0" borderId="19" xfId="1" applyNumberFormat="1" applyFont="1" applyBorder="1" applyAlignment="1">
      <alignment horizontal="left" vertical="center" indent="3"/>
    </xf>
    <xf numFmtId="0" fontId="14" fillId="0" borderId="19" xfId="1" applyBorder="1" applyAlignment="1">
      <alignment horizontal="center"/>
    </xf>
    <xf numFmtId="0" fontId="14" fillId="0" borderId="20" xfId="1" applyBorder="1" applyAlignment="1">
      <alignment horizontal="center"/>
    </xf>
    <xf numFmtId="0" fontId="14" fillId="0" borderId="26" xfId="1" applyBorder="1" applyAlignment="1">
      <alignment horizontal="center"/>
    </xf>
    <xf numFmtId="0" fontId="14" fillId="0" borderId="19" xfId="1" applyBorder="1" applyAlignment="1">
      <alignment horizontal="left" vertical="center" indent="1"/>
    </xf>
    <xf numFmtId="0" fontId="14" fillId="0" borderId="38" xfId="1" applyBorder="1" applyAlignment="1">
      <alignment horizontal="left" vertical="center" indent="1"/>
    </xf>
    <xf numFmtId="0" fontId="23" fillId="0" borderId="26" xfId="1" applyNumberFormat="1" applyFont="1" applyFill="1" applyBorder="1" applyAlignment="1">
      <alignment horizontal="left" vertical="center" wrapText="1" indent="3"/>
    </xf>
    <xf numFmtId="0" fontId="23" fillId="0" borderId="19" xfId="1" applyNumberFormat="1" applyFont="1" applyFill="1" applyBorder="1" applyAlignment="1">
      <alignment horizontal="left" vertical="center" indent="3"/>
    </xf>
    <xf numFmtId="4" fontId="11" fillId="0" borderId="26" xfId="1" applyNumberFormat="1" applyFont="1" applyFill="1" applyBorder="1" applyAlignment="1">
      <alignment horizontal="center"/>
    </xf>
    <xf numFmtId="4" fontId="11" fillId="0" borderId="19" xfId="1" applyNumberFormat="1" applyFont="1" applyFill="1" applyBorder="1" applyAlignment="1">
      <alignment horizontal="center"/>
    </xf>
    <xf numFmtId="4" fontId="11" fillId="0" borderId="20" xfId="1" applyNumberFormat="1" applyFont="1" applyFill="1" applyBorder="1" applyAlignment="1">
      <alignment horizontal="center"/>
    </xf>
    <xf numFmtId="0" fontId="1" fillId="0" borderId="26" xfId="1" applyNumberFormat="1" applyFont="1" applyBorder="1" applyAlignment="1">
      <alignment horizontal="left" vertical="center" wrapText="1" indent="2"/>
    </xf>
    <xf numFmtId="0" fontId="1" fillId="0" borderId="19" xfId="1" applyNumberFormat="1" applyFont="1" applyBorder="1" applyAlignment="1">
      <alignment horizontal="left" vertical="center" indent="2"/>
    </xf>
    <xf numFmtId="49" fontId="23" fillId="0" borderId="39" xfId="1" applyNumberFormat="1" applyFont="1" applyBorder="1" applyAlignment="1">
      <alignment horizontal="center"/>
    </xf>
    <xf numFmtId="49" fontId="23" fillId="0" borderId="19" xfId="1" applyNumberFormat="1" applyFont="1" applyBorder="1" applyAlignment="1">
      <alignment horizontal="center"/>
    </xf>
    <xf numFmtId="49" fontId="23" fillId="0" borderId="20" xfId="1" applyNumberFormat="1" applyFont="1" applyBorder="1" applyAlignment="1">
      <alignment horizontal="center"/>
    </xf>
    <xf numFmtId="49" fontId="23" fillId="0" borderId="26" xfId="1" applyNumberFormat="1" applyFont="1" applyBorder="1" applyAlignment="1">
      <alignment horizontal="center"/>
    </xf>
    <xf numFmtId="49" fontId="19" fillId="0" borderId="26" xfId="1" applyNumberFormat="1" applyFont="1" applyBorder="1" applyAlignment="1">
      <alignment horizontal="center"/>
    </xf>
    <xf numFmtId="49" fontId="19" fillId="0" borderId="19" xfId="1" applyNumberFormat="1" applyFont="1" applyBorder="1" applyAlignment="1">
      <alignment horizontal="center"/>
    </xf>
    <xf numFmtId="49" fontId="19" fillId="0" borderId="20" xfId="1" applyNumberFormat="1" applyFont="1" applyBorder="1" applyAlignment="1">
      <alignment horizontal="center"/>
    </xf>
    <xf numFmtId="0" fontId="1" fillId="0" borderId="26" xfId="1" applyNumberFormat="1" applyFont="1" applyFill="1" applyBorder="1" applyAlignment="1">
      <alignment horizontal="left" vertical="center" wrapText="1" indent="2"/>
    </xf>
    <xf numFmtId="0" fontId="1" fillId="0" borderId="19" xfId="1" applyNumberFormat="1" applyFont="1" applyFill="1" applyBorder="1" applyAlignment="1">
      <alignment horizontal="left" vertical="center" indent="2"/>
    </xf>
    <xf numFmtId="0" fontId="1" fillId="0" borderId="26" xfId="1" applyNumberFormat="1" applyFont="1" applyFill="1" applyBorder="1" applyAlignment="1">
      <alignment horizontal="left" vertical="center" wrapText="1" indent="3"/>
    </xf>
    <xf numFmtId="0" fontId="1" fillId="0" borderId="19" xfId="1" applyNumberFormat="1" applyFont="1" applyFill="1" applyBorder="1" applyAlignment="1">
      <alignment horizontal="left" vertical="center" indent="3"/>
    </xf>
    <xf numFmtId="49" fontId="1" fillId="0" borderId="40" xfId="1" applyNumberFormat="1" applyFont="1" applyBorder="1" applyAlignment="1">
      <alignment horizontal="center"/>
    </xf>
    <xf numFmtId="49" fontId="1" fillId="0" borderId="32" xfId="1" applyNumberFormat="1" applyFont="1" applyBorder="1" applyAlignment="1">
      <alignment horizontal="center"/>
    </xf>
    <xf numFmtId="49" fontId="1" fillId="0" borderId="33" xfId="1" applyNumberFormat="1" applyFont="1" applyBorder="1" applyAlignment="1">
      <alignment horizontal="center"/>
    </xf>
    <xf numFmtId="49" fontId="1" fillId="0" borderId="31" xfId="1" applyNumberFormat="1" applyFont="1" applyBorder="1" applyAlignment="1">
      <alignment horizontal="center"/>
    </xf>
    <xf numFmtId="0" fontId="1" fillId="0" borderId="31" xfId="1" applyNumberFormat="1" applyFont="1" applyBorder="1" applyAlignment="1">
      <alignment horizontal="center"/>
    </xf>
    <xf numFmtId="0" fontId="1" fillId="0" borderId="32" xfId="1" applyNumberFormat="1" applyFont="1" applyBorder="1" applyAlignment="1">
      <alignment horizontal="center"/>
    </xf>
    <xf numFmtId="0" fontId="1" fillId="0" borderId="33" xfId="1" applyNumberFormat="1" applyFont="1" applyBorder="1" applyAlignment="1">
      <alignment horizontal="center"/>
    </xf>
    <xf numFmtId="49" fontId="1" fillId="0" borderId="34" xfId="1" applyNumberFormat="1" applyFont="1" applyBorder="1" applyAlignment="1">
      <alignment horizontal="center"/>
    </xf>
    <xf numFmtId="0" fontId="1" fillId="0" borderId="26" xfId="1" applyNumberFormat="1" applyFont="1" applyBorder="1" applyAlignment="1">
      <alignment horizontal="left" vertical="center" wrapText="1"/>
    </xf>
    <xf numFmtId="0" fontId="1" fillId="0" borderId="19" xfId="1" applyNumberFormat="1" applyFont="1" applyBorder="1" applyAlignment="1">
      <alignment horizontal="left" vertical="center"/>
    </xf>
    <xf numFmtId="0" fontId="1" fillId="0" borderId="27" xfId="1" applyNumberFormat="1" applyFont="1" applyBorder="1" applyAlignment="1">
      <alignment horizontal="center"/>
    </xf>
    <xf numFmtId="0" fontId="1" fillId="0" borderId="21" xfId="1" applyNumberFormat="1" applyFont="1" applyBorder="1" applyAlignment="1">
      <alignment horizontal="center"/>
    </xf>
    <xf numFmtId="0" fontId="1" fillId="0" borderId="22" xfId="1" applyNumberFormat="1" applyFont="1" applyBorder="1" applyAlignment="1">
      <alignment horizontal="center"/>
    </xf>
    <xf numFmtId="0" fontId="1" fillId="0" borderId="29" xfId="1" applyNumberFormat="1" applyFont="1" applyBorder="1" applyAlignment="1">
      <alignment horizontal="center"/>
    </xf>
    <xf numFmtId="0" fontId="1" fillId="0" borderId="23" xfId="1" applyNumberFormat="1" applyFont="1" applyBorder="1" applyAlignment="1">
      <alignment horizontal="center"/>
    </xf>
    <xf numFmtId="0" fontId="1" fillId="0" borderId="24" xfId="1" applyNumberFormat="1" applyFont="1" applyBorder="1" applyAlignment="1">
      <alignment horizontal="center"/>
    </xf>
    <xf numFmtId="0" fontId="1" fillId="0" borderId="29" xfId="1" applyNumberFormat="1" applyFont="1" applyBorder="1" applyAlignment="1">
      <alignment horizontal="left" vertical="center" wrapText="1" indent="4"/>
    </xf>
    <xf numFmtId="0" fontId="1" fillId="0" borderId="23" xfId="1" applyNumberFormat="1" applyFont="1" applyBorder="1" applyAlignment="1">
      <alignment horizontal="left" vertical="center" indent="4"/>
    </xf>
    <xf numFmtId="49" fontId="1" fillId="0" borderId="21" xfId="1" applyNumberFormat="1" applyFont="1" applyBorder="1" applyAlignment="1">
      <alignment horizontal="center"/>
    </xf>
    <xf numFmtId="49" fontId="1" fillId="0" borderId="22" xfId="1" applyNumberFormat="1" applyFont="1" applyBorder="1" applyAlignment="1">
      <alignment horizontal="center"/>
    </xf>
    <xf numFmtId="49" fontId="1" fillId="0" borderId="23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0" fontId="1" fillId="0" borderId="27" xfId="1" applyNumberFormat="1" applyFont="1" applyBorder="1" applyAlignment="1">
      <alignment horizontal="left" vertical="center" wrapText="1" indent="4"/>
    </xf>
    <xf numFmtId="0" fontId="1" fillId="0" borderId="21" xfId="1" applyNumberFormat="1" applyFont="1" applyBorder="1" applyAlignment="1">
      <alignment horizontal="left" vertical="center" indent="4"/>
    </xf>
    <xf numFmtId="0" fontId="1" fillId="0" borderId="41" xfId="1" applyNumberFormat="1" applyFont="1" applyBorder="1" applyAlignment="1">
      <alignment horizontal="left" vertical="center" indent="4"/>
    </xf>
    <xf numFmtId="49" fontId="1" fillId="0" borderId="42" xfId="1" applyNumberFormat="1" applyFont="1" applyBorder="1" applyAlignment="1">
      <alignment horizontal="center"/>
    </xf>
    <xf numFmtId="49" fontId="1" fillId="0" borderId="43" xfId="1" applyNumberFormat="1" applyFont="1" applyBorder="1" applyAlignment="1">
      <alignment horizontal="center"/>
    </xf>
    <xf numFmtId="49" fontId="1" fillId="0" borderId="27" xfId="1" applyNumberFormat="1" applyFont="1" applyBorder="1" applyAlignment="1">
      <alignment horizontal="center"/>
    </xf>
    <xf numFmtId="0" fontId="14" fillId="0" borderId="21" xfId="1" applyBorder="1" applyAlignment="1">
      <alignment horizontal="center"/>
    </xf>
    <xf numFmtId="0" fontId="14" fillId="0" borderId="22" xfId="1" applyBorder="1" applyAlignment="1">
      <alignment horizontal="center"/>
    </xf>
    <xf numFmtId="0" fontId="14" fillId="0" borderId="29" xfId="1" applyBorder="1" applyAlignment="1">
      <alignment horizontal="center"/>
    </xf>
    <xf numFmtId="0" fontId="14" fillId="0" borderId="23" xfId="1" applyBorder="1" applyAlignment="1">
      <alignment horizontal="center"/>
    </xf>
    <xf numFmtId="0" fontId="14" fillId="0" borderId="24" xfId="1" applyBorder="1" applyAlignment="1">
      <alignment horizontal="center"/>
    </xf>
    <xf numFmtId="49" fontId="1" fillId="0" borderId="29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44" xfId="1" applyNumberFormat="1" applyFont="1" applyBorder="1" applyAlignment="1">
      <alignment horizontal="center"/>
    </xf>
    <xf numFmtId="49" fontId="1" fillId="0" borderId="45" xfId="1" applyNumberFormat="1" applyFont="1" applyBorder="1" applyAlignment="1">
      <alignment horizontal="center"/>
    </xf>
    <xf numFmtId="49" fontId="1" fillId="0" borderId="46" xfId="1" applyNumberFormat="1" applyFont="1" applyBorder="1" applyAlignment="1">
      <alignment horizontal="center"/>
    </xf>
    <xf numFmtId="49" fontId="1" fillId="0" borderId="47" xfId="1" applyNumberFormat="1" applyFont="1" applyBorder="1" applyAlignment="1">
      <alignment horizontal="center"/>
    </xf>
    <xf numFmtId="0" fontId="14" fillId="0" borderId="48" xfId="1" applyBorder="1" applyAlignment="1">
      <alignment horizontal="center"/>
    </xf>
    <xf numFmtId="0" fontId="14" fillId="0" borderId="46" xfId="1" applyBorder="1" applyAlignment="1">
      <alignment horizontal="center"/>
    </xf>
    <xf numFmtId="0" fontId="14" fillId="0" borderId="47" xfId="1" applyBorder="1" applyAlignment="1">
      <alignment horizontal="center"/>
    </xf>
    <xf numFmtId="49" fontId="1" fillId="0" borderId="48" xfId="1" applyNumberFormat="1" applyFont="1" applyBorder="1" applyAlignment="1">
      <alignment horizontal="center"/>
    </xf>
    <xf numFmtId="0" fontId="1" fillId="0" borderId="48" xfId="1" applyNumberFormat="1" applyFont="1" applyBorder="1" applyAlignment="1">
      <alignment horizontal="center"/>
    </xf>
    <xf numFmtId="0" fontId="1" fillId="0" borderId="46" xfId="1" applyNumberFormat="1" applyFont="1" applyBorder="1" applyAlignment="1">
      <alignment horizontal="center"/>
    </xf>
    <xf numFmtId="0" fontId="1" fillId="0" borderId="47" xfId="1" applyNumberFormat="1" applyFont="1" applyBorder="1" applyAlignment="1">
      <alignment horizontal="center"/>
    </xf>
    <xf numFmtId="0" fontId="1" fillId="0" borderId="21" xfId="1" applyNumberFormat="1" applyFont="1" applyBorder="1" applyAlignment="1">
      <alignment horizontal="center" vertical="top"/>
    </xf>
    <xf numFmtId="0" fontId="1" fillId="0" borderId="0" xfId="1" applyNumberFormat="1" applyFont="1" applyBorder="1" applyAlignment="1">
      <alignment horizontal="right"/>
    </xf>
    <xf numFmtId="0" fontId="1" fillId="0" borderId="0" xfId="1" applyNumberFormat="1" applyFont="1" applyBorder="1" applyAlignment="1">
      <alignment horizontal="left"/>
    </xf>
    <xf numFmtId="49" fontId="1" fillId="0" borderId="23" xfId="1" applyNumberFormat="1" applyFont="1" applyBorder="1" applyAlignment="1">
      <alignment horizontal="left"/>
    </xf>
    <xf numFmtId="0" fontId="15" fillId="0" borderId="49" xfId="1" applyNumberFormat="1" applyFont="1" applyBorder="1" applyAlignment="1">
      <alignment horizontal="center"/>
    </xf>
    <xf numFmtId="0" fontId="15" fillId="0" borderId="23" xfId="1" applyNumberFormat="1" applyFont="1" applyBorder="1" applyAlignment="1">
      <alignment horizontal="center"/>
    </xf>
    <xf numFmtId="0" fontId="15" fillId="0" borderId="50" xfId="1" applyNumberFormat="1" applyFont="1" applyBorder="1" applyAlignment="1">
      <alignment horizontal="center"/>
    </xf>
    <xf numFmtId="0" fontId="17" fillId="0" borderId="51" xfId="1" applyNumberFormat="1" applyFont="1" applyBorder="1" applyAlignment="1">
      <alignment horizontal="center" vertical="top"/>
    </xf>
    <xf numFmtId="0" fontId="17" fillId="0" borderId="21" xfId="1" applyNumberFormat="1" applyFont="1" applyBorder="1" applyAlignment="1">
      <alignment horizontal="center" vertical="top"/>
    </xf>
    <xf numFmtId="0" fontId="17" fillId="0" borderId="52" xfId="1" applyNumberFormat="1" applyFont="1" applyBorder="1" applyAlignment="1">
      <alignment horizontal="center" vertical="top"/>
    </xf>
    <xf numFmtId="0" fontId="18" fillId="0" borderId="0" xfId="1" applyNumberFormat="1" applyFont="1" applyBorder="1" applyAlignment="1">
      <alignment horizontal="justify" wrapText="1"/>
    </xf>
    <xf numFmtId="0" fontId="18" fillId="0" borderId="0" xfId="1" applyNumberFormat="1" applyFont="1" applyBorder="1" applyAlignment="1">
      <alignment horizontal="justify"/>
    </xf>
    <xf numFmtId="0" fontId="16" fillId="0" borderId="0" xfId="1" applyNumberFormat="1" applyFont="1" applyBorder="1" applyAlignment="1">
      <alignment horizontal="justify"/>
    </xf>
    <xf numFmtId="0" fontId="15" fillId="0" borderId="6" xfId="1" applyNumberFormat="1" applyFont="1" applyBorder="1" applyAlignment="1">
      <alignment horizontal="right"/>
    </xf>
    <xf numFmtId="0" fontId="15" fillId="0" borderId="0" xfId="1" applyNumberFormat="1" applyFont="1" applyBorder="1" applyAlignment="1">
      <alignment horizontal="right"/>
    </xf>
    <xf numFmtId="49" fontId="15" fillId="0" borderId="23" xfId="1" applyNumberFormat="1" applyFont="1" applyBorder="1" applyAlignment="1">
      <alignment horizontal="center"/>
    </xf>
    <xf numFmtId="0" fontId="15" fillId="0" borderId="0" xfId="1" applyNumberFormat="1" applyFont="1" applyBorder="1" applyAlignment="1">
      <alignment horizontal="left"/>
    </xf>
    <xf numFmtId="49" fontId="15" fillId="0" borderId="23" xfId="1" applyNumberFormat="1" applyFont="1" applyBorder="1" applyAlignment="1">
      <alignment horizontal="left"/>
    </xf>
    <xf numFmtId="0" fontId="3" fillId="0" borderId="0" xfId="1" applyNumberFormat="1" applyFont="1" applyBorder="1" applyAlignment="1">
      <alignment horizontal="left" wrapText="1"/>
    </xf>
    <xf numFmtId="0" fontId="3" fillId="0" borderId="0" xfId="1" applyNumberFormat="1" applyFont="1" applyBorder="1" applyAlignment="1">
      <alignment horizontal="center" wrapText="1"/>
    </xf>
    <xf numFmtId="0" fontId="5" fillId="0" borderId="1" xfId="0" applyFont="1" applyBorder="1"/>
    <xf numFmtId="0" fontId="2" fillId="2" borderId="1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vertical="center"/>
    </xf>
    <xf numFmtId="0" fontId="5" fillId="0" borderId="53" xfId="0" applyFont="1" applyBorder="1" applyAlignment="1">
      <alignment horizontal="center" vertical="top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5" fillId="0" borderId="2" xfId="0" applyFont="1" applyBorder="1"/>
    <xf numFmtId="0" fontId="5" fillId="0" borderId="15" xfId="0" applyFont="1" applyBorder="1"/>
    <xf numFmtId="0" fontId="5" fillId="0" borderId="54" xfId="0" applyFont="1" applyBorder="1"/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5" fillId="0" borderId="2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54" xfId="0" applyFont="1" applyBorder="1" applyAlignment="1">
      <alignment horizontal="center" wrapText="1"/>
    </xf>
    <xf numFmtId="0" fontId="5" fillId="0" borderId="17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56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5" fillId="0" borderId="55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left" vertical="center"/>
    </xf>
    <xf numFmtId="0" fontId="2" fillId="2" borderId="56" xfId="0" applyFont="1" applyFill="1" applyBorder="1" applyAlignment="1">
      <alignment horizontal="left" vertical="center"/>
    </xf>
    <xf numFmtId="0" fontId="2" fillId="2" borderId="58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5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left" vertical="center"/>
    </xf>
    <xf numFmtId="0" fontId="2" fillId="2" borderId="60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8" fillId="0" borderId="0" xfId="0" applyFont="1" applyBorder="1"/>
    <xf numFmtId="0" fontId="2" fillId="2" borderId="16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1" fillId="0" borderId="5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2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54" Type="http://schemas.openxmlformats.org/officeDocument/2006/relationships/worksheet" Target="worksheets/sheet154.xml"/><Relationship Id="rId159" Type="http://schemas.openxmlformats.org/officeDocument/2006/relationships/worksheet" Target="worksheets/sheet159.xml"/><Relationship Id="rId175" Type="http://schemas.openxmlformats.org/officeDocument/2006/relationships/worksheet" Target="worksheets/sheet175.xml"/><Relationship Id="rId170" Type="http://schemas.openxmlformats.org/officeDocument/2006/relationships/worksheet" Target="worksheets/sheet170.xml"/><Relationship Id="rId191" Type="http://schemas.openxmlformats.org/officeDocument/2006/relationships/styles" Target="styles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65" Type="http://schemas.openxmlformats.org/officeDocument/2006/relationships/worksheet" Target="worksheets/sheet165.xml"/><Relationship Id="rId181" Type="http://schemas.openxmlformats.org/officeDocument/2006/relationships/worksheet" Target="worksheets/sheet181.xml"/><Relationship Id="rId186" Type="http://schemas.openxmlformats.org/officeDocument/2006/relationships/worksheet" Target="worksheets/sheet186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55" Type="http://schemas.openxmlformats.org/officeDocument/2006/relationships/worksheet" Target="worksheets/sheet155.xml"/><Relationship Id="rId171" Type="http://schemas.openxmlformats.org/officeDocument/2006/relationships/worksheet" Target="worksheets/sheet171.xml"/><Relationship Id="rId176" Type="http://schemas.openxmlformats.org/officeDocument/2006/relationships/worksheet" Target="worksheets/sheet176.xml"/><Relationship Id="rId192" Type="http://schemas.openxmlformats.org/officeDocument/2006/relationships/sharedStrings" Target="sharedStrings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61" Type="http://schemas.openxmlformats.org/officeDocument/2006/relationships/worksheet" Target="worksheets/sheet161.xml"/><Relationship Id="rId166" Type="http://schemas.openxmlformats.org/officeDocument/2006/relationships/worksheet" Target="worksheets/sheet166.xml"/><Relationship Id="rId182" Type="http://schemas.openxmlformats.org/officeDocument/2006/relationships/worksheet" Target="worksheets/sheet182.xml"/><Relationship Id="rId187" Type="http://schemas.openxmlformats.org/officeDocument/2006/relationships/worksheet" Target="worksheets/sheet18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72" Type="http://schemas.openxmlformats.org/officeDocument/2006/relationships/worksheet" Target="worksheets/sheet172.xml"/><Relationship Id="rId193" Type="http://schemas.openxmlformats.org/officeDocument/2006/relationships/calcChain" Target="calcChain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worksheet" Target="worksheets/sheet188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189" Type="http://schemas.openxmlformats.org/officeDocument/2006/relationships/worksheet" Target="worksheets/sheet189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worksheet" Target="worksheets/sheet179.xml"/><Relationship Id="rId190" Type="http://schemas.openxmlformats.org/officeDocument/2006/relationships/theme" Target="theme/theme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185" Type="http://schemas.openxmlformats.org/officeDocument/2006/relationships/worksheet" Target="worksheets/sheet18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worksheet" Target="worksheets/sheet180.xml"/><Relationship Id="rId26" Type="http://schemas.openxmlformats.org/officeDocument/2006/relationships/worksheet" Target="worksheets/sheet2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7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8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0.bin"/></Relationships>
</file>

<file path=xl/worksheets/_rels/sheet1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1.bin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2.bin"/></Relationships>
</file>

<file path=xl/worksheets/_rels/sheet1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3.bin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4.bin"/></Relationships>
</file>

<file path=xl/worksheets/_rels/sheet1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5.bin"/></Relationships>
</file>

<file path=xl/worksheets/_rels/sheet1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6.bin"/></Relationships>
</file>

<file path=xl/worksheets/_rels/sheet1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7.bin"/></Relationships>
</file>

<file path=xl/worksheets/_rels/sheet1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8.bin"/></Relationships>
</file>

<file path=xl/worksheets/_rels/sheet1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0.bin"/></Relationships>
</file>

<file path=xl/worksheets/_rels/sheet1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1.bin"/></Relationships>
</file>

<file path=xl/worksheets/_rels/sheet1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2.bin"/></Relationships>
</file>

<file path=xl/worksheets/_rels/sheet1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3.bin"/></Relationships>
</file>

<file path=xl/worksheets/_rels/sheet1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4.bin"/></Relationships>
</file>

<file path=xl/worksheets/_rels/sheet1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5.bin"/></Relationships>
</file>

<file path=xl/worksheets/_rels/sheet1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6.bin"/></Relationships>
</file>

<file path=xl/worksheets/_rels/sheet1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7.bin"/></Relationships>
</file>

<file path=xl/worksheets/_rels/sheet1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8.bin"/></Relationships>
</file>

<file path=xl/worksheets/_rels/sheet1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0.bin"/></Relationships>
</file>

<file path=xl/worksheets/_rels/sheet1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1.bin"/></Relationships>
</file>

<file path=xl/worksheets/_rels/sheet1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2.bin"/></Relationships>
</file>

<file path=xl/worksheets/_rels/sheet1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3.bin"/></Relationships>
</file>

<file path=xl/worksheets/_rels/sheet1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4.bin"/></Relationships>
</file>

<file path=xl/worksheets/_rels/sheet1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5.bin"/></Relationships>
</file>

<file path=xl/worksheets/_rels/sheet1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6.bin"/></Relationships>
</file>

<file path=xl/worksheets/_rels/sheet1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7.bin"/></Relationships>
</file>

<file path=xl/worksheets/_rels/sheet1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8.bin"/></Relationships>
</file>

<file path=xl/worksheets/_rels/sheet1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0.bin"/></Relationships>
</file>

<file path=xl/worksheets/_rels/sheet1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1.bin"/></Relationships>
</file>

<file path=xl/worksheets/_rels/sheet1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2.bin"/></Relationships>
</file>

<file path=xl/worksheets/_rels/sheet1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3.bin"/></Relationships>
</file>

<file path=xl/worksheets/_rels/sheet1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4.bin"/></Relationships>
</file>

<file path=xl/worksheets/_rels/sheet1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5.bin"/></Relationships>
</file>

<file path=xl/worksheets/_rels/sheet1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6.bin"/></Relationships>
</file>

<file path=xl/worksheets/_rels/sheet1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7.bin"/></Relationships>
</file>

<file path=xl/worksheets/_rels/sheet1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8.bin"/></Relationships>
</file>

<file path=xl/worksheets/_rels/sheet1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0.bin"/></Relationships>
</file>

<file path=xl/worksheets/_rels/sheet1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1.bin"/></Relationships>
</file>

<file path=xl/worksheets/_rels/sheet1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2.bin"/></Relationships>
</file>

<file path=xl/worksheets/_rels/sheet1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3.bin"/></Relationships>
</file>

<file path=xl/worksheets/_rels/sheet1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4.bin"/></Relationships>
</file>

<file path=xl/worksheets/_rels/sheet1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5.bin"/></Relationships>
</file>

<file path=xl/worksheets/_rels/sheet1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6.bin"/></Relationships>
</file>

<file path=xl/worksheets/_rels/sheet1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7.bin"/></Relationships>
</file>

<file path=xl/worksheets/_rels/sheet1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589"/>
  <sheetViews>
    <sheetView tabSelected="1" topLeftCell="A51" zoomScale="115" zoomScaleNormal="115" zoomScaleSheetLayoutView="100" workbookViewId="0">
      <selection activeCell="E103" sqref="E103"/>
    </sheetView>
  </sheetViews>
  <sheetFormatPr defaultColWidth="0" defaultRowHeight="12.75"/>
  <cols>
    <col min="1" max="1" width="45.42578125" style="122" customWidth="1"/>
    <col min="2" max="5" width="14.7109375" style="122" customWidth="1"/>
    <col min="6" max="6" width="21.140625" style="122" customWidth="1"/>
    <col min="7" max="8" width="14.7109375" style="122" customWidth="1"/>
    <col min="9" max="9" width="0.140625" style="99" hidden="1" customWidth="1"/>
    <col min="10" max="109" width="0.85546875" style="99" hidden="1" customWidth="1"/>
    <col min="110" max="16384" width="0.85546875" style="99" hidden="1"/>
  </cols>
  <sheetData>
    <row r="1" spans="6:14" s="89" customFormat="1" ht="18" customHeight="1">
      <c r="F1" s="134" t="s">
        <v>318</v>
      </c>
      <c r="G1" s="134"/>
      <c r="H1" s="134"/>
    </row>
    <row r="2" spans="6:14" s="89" customFormat="1" ht="15.75">
      <c r="G2" s="135"/>
      <c r="H2" s="135"/>
      <c r="I2" s="135"/>
      <c r="J2" s="135"/>
      <c r="K2" s="135"/>
      <c r="L2" s="135"/>
      <c r="M2" s="135"/>
      <c r="N2" s="135"/>
    </row>
    <row r="3" spans="6:14" s="89" customFormat="1" ht="32.25" customHeight="1">
      <c r="F3" s="138" t="s">
        <v>319</v>
      </c>
      <c r="G3" s="138"/>
      <c r="H3" s="138"/>
      <c r="I3" s="90"/>
      <c r="J3" s="90"/>
      <c r="K3" s="90"/>
      <c r="L3" s="90"/>
      <c r="M3" s="90"/>
      <c r="N3" s="90"/>
    </row>
    <row r="4" spans="6:14" s="89" customFormat="1" ht="17.25" customHeight="1">
      <c r="F4" s="91"/>
      <c r="G4" s="91"/>
      <c r="H4" s="91"/>
      <c r="I4" s="90"/>
      <c r="J4" s="90"/>
      <c r="K4" s="90"/>
      <c r="L4" s="90"/>
      <c r="M4" s="90"/>
      <c r="N4" s="90"/>
    </row>
    <row r="5" spans="6:14" s="89" customFormat="1" ht="15.75">
      <c r="F5" s="135" t="s">
        <v>395</v>
      </c>
      <c r="G5" s="135"/>
      <c r="H5" s="135"/>
      <c r="I5" s="135"/>
      <c r="J5" s="135"/>
      <c r="K5" s="135"/>
      <c r="L5" s="135"/>
      <c r="M5" s="135"/>
      <c r="N5" s="135"/>
    </row>
    <row r="6" spans="6:14" s="89" customFormat="1" ht="15.75">
      <c r="F6" s="135" t="s">
        <v>409</v>
      </c>
      <c r="G6" s="135"/>
      <c r="H6" s="135"/>
      <c r="I6" s="135"/>
      <c r="J6" s="135"/>
      <c r="K6" s="135"/>
      <c r="L6" s="135"/>
      <c r="M6" s="135"/>
      <c r="N6" s="135"/>
    </row>
    <row r="7" spans="6:14" s="89" customFormat="1" ht="15.75">
      <c r="F7" s="92"/>
      <c r="G7" s="92"/>
      <c r="H7" s="92"/>
      <c r="I7" s="92"/>
      <c r="J7" s="92"/>
      <c r="K7" s="92"/>
      <c r="L7" s="92"/>
      <c r="M7" s="92"/>
      <c r="N7" s="92"/>
    </row>
    <row r="8" spans="6:14" s="89" customFormat="1" ht="15.75">
      <c r="F8" s="92"/>
      <c r="G8" s="92"/>
      <c r="H8" s="92"/>
      <c r="I8" s="92"/>
      <c r="J8" s="92"/>
      <c r="K8" s="92"/>
      <c r="L8" s="92"/>
      <c r="M8" s="92"/>
      <c r="N8" s="92"/>
    </row>
    <row r="9" spans="6:14" s="89" customFormat="1" ht="15.75">
      <c r="F9" s="92"/>
      <c r="G9" s="92"/>
      <c r="H9" s="92"/>
      <c r="I9" s="92"/>
      <c r="J9" s="92"/>
      <c r="K9" s="92"/>
      <c r="L9" s="92"/>
      <c r="M9" s="92"/>
      <c r="N9" s="92"/>
    </row>
    <row r="10" spans="6:14" s="89" customFormat="1" ht="15.75">
      <c r="F10" s="92"/>
      <c r="G10" s="92"/>
      <c r="H10" s="92"/>
      <c r="I10" s="92"/>
      <c r="J10" s="92"/>
      <c r="K10" s="92"/>
      <c r="L10" s="92"/>
      <c r="M10" s="92"/>
      <c r="N10" s="92"/>
    </row>
    <row r="11" spans="6:14" s="89" customFormat="1" ht="15.75">
      <c r="F11" s="92"/>
      <c r="G11" s="92"/>
      <c r="H11" s="92"/>
      <c r="I11" s="92"/>
      <c r="J11" s="92"/>
      <c r="K11" s="92"/>
      <c r="L11" s="92"/>
      <c r="M11" s="92"/>
      <c r="N11" s="92"/>
    </row>
    <row r="12" spans="6:14" s="89" customFormat="1" ht="15.75">
      <c r="F12" s="92"/>
      <c r="G12" s="92"/>
      <c r="H12" s="92"/>
      <c r="I12" s="92"/>
      <c r="J12" s="92"/>
      <c r="K12" s="92"/>
      <c r="L12" s="92"/>
      <c r="M12" s="92"/>
      <c r="N12" s="92"/>
    </row>
    <row r="13" spans="6:14" s="89" customFormat="1" ht="15.75">
      <c r="F13" s="92"/>
      <c r="G13" s="92"/>
      <c r="H13" s="92"/>
      <c r="I13" s="92"/>
      <c r="J13" s="92"/>
      <c r="K13" s="92"/>
      <c r="L13" s="92"/>
      <c r="M13" s="92"/>
      <c r="N13" s="92"/>
    </row>
    <row r="14" spans="6:14" s="89" customFormat="1" ht="15.75">
      <c r="F14" s="92"/>
      <c r="G14" s="92"/>
      <c r="H14" s="92"/>
      <c r="I14" s="92"/>
      <c r="J14" s="92"/>
      <c r="K14" s="92"/>
      <c r="L14" s="92"/>
      <c r="M14" s="92"/>
      <c r="N14" s="92"/>
    </row>
    <row r="15" spans="6:14" s="89" customFormat="1" ht="15.75">
      <c r="F15" s="92"/>
      <c r="G15" s="92"/>
      <c r="H15" s="92"/>
      <c r="I15" s="92"/>
      <c r="J15" s="92"/>
      <c r="K15" s="92"/>
      <c r="L15" s="92"/>
      <c r="M15" s="92"/>
      <c r="N15" s="92"/>
    </row>
    <row r="16" spans="6:14" s="89" customFormat="1" ht="15.75">
      <c r="F16" s="92"/>
      <c r="G16" s="92"/>
      <c r="H16" s="92"/>
      <c r="I16" s="92"/>
      <c r="J16" s="92"/>
      <c r="K16" s="92"/>
      <c r="L16" s="92"/>
      <c r="M16" s="92"/>
      <c r="N16" s="92"/>
    </row>
    <row r="17" spans="1:14" s="89" customFormat="1" ht="15.75">
      <c r="G17" s="155"/>
      <c r="H17" s="155"/>
      <c r="I17" s="155"/>
      <c r="J17" s="155"/>
      <c r="K17" s="155"/>
      <c r="L17" s="155"/>
      <c r="M17" s="155"/>
      <c r="N17" s="155"/>
    </row>
    <row r="18" spans="1:14" s="89" customFormat="1" ht="12.75" customHeight="1">
      <c r="B18" s="137" t="s">
        <v>323</v>
      </c>
      <c r="C18" s="137"/>
      <c r="D18" s="137"/>
      <c r="E18" s="137"/>
      <c r="G18" s="93"/>
      <c r="H18" s="94"/>
      <c r="I18" s="89" t="s">
        <v>31</v>
      </c>
    </row>
    <row r="19" spans="1:14" s="89" customFormat="1" ht="15.75">
      <c r="B19" s="137" t="s">
        <v>410</v>
      </c>
      <c r="C19" s="137"/>
      <c r="D19" s="137"/>
      <c r="E19" s="137"/>
    </row>
    <row r="20" spans="1:14" s="95" customFormat="1" ht="15.75">
      <c r="B20" s="96"/>
      <c r="C20" s="97"/>
      <c r="H20" s="139" t="s">
        <v>33</v>
      </c>
      <c r="I20" s="139"/>
      <c r="J20" s="139"/>
      <c r="K20" s="139"/>
      <c r="L20" s="139"/>
      <c r="M20" s="139"/>
      <c r="N20" s="139"/>
    </row>
    <row r="21" spans="1:14" s="89" customFormat="1" ht="15.75">
      <c r="H21" s="139"/>
      <c r="I21" s="139"/>
      <c r="J21" s="139"/>
      <c r="K21" s="139"/>
      <c r="L21" s="139"/>
      <c r="M21" s="139"/>
      <c r="N21" s="139"/>
    </row>
    <row r="22" spans="1:14" s="89" customFormat="1" ht="12.75" customHeight="1">
      <c r="B22" s="93"/>
      <c r="C22" s="94"/>
      <c r="G22" s="94" t="s">
        <v>34</v>
      </c>
      <c r="H22" s="140"/>
      <c r="I22" s="140"/>
      <c r="J22" s="140"/>
      <c r="K22" s="140"/>
      <c r="L22" s="140"/>
      <c r="M22" s="140"/>
      <c r="N22" s="140"/>
    </row>
    <row r="23" spans="1:14" s="89" customFormat="1" ht="18" customHeight="1">
      <c r="A23" s="89" t="s">
        <v>35</v>
      </c>
      <c r="G23" s="94" t="s">
        <v>36</v>
      </c>
      <c r="H23" s="140"/>
      <c r="I23" s="140"/>
      <c r="J23" s="140"/>
      <c r="K23" s="140"/>
      <c r="L23" s="140"/>
      <c r="M23" s="140"/>
      <c r="N23" s="140"/>
    </row>
    <row r="24" spans="1:14" s="89" customFormat="1" ht="13.5" customHeight="1">
      <c r="A24" s="136" t="s">
        <v>394</v>
      </c>
      <c r="B24" s="136"/>
      <c r="C24" s="136"/>
      <c r="D24" s="136"/>
      <c r="E24" s="136"/>
      <c r="F24" s="136"/>
      <c r="G24" s="94" t="s">
        <v>37</v>
      </c>
      <c r="H24" s="140" t="s">
        <v>525</v>
      </c>
      <c r="I24" s="140"/>
      <c r="J24" s="140"/>
      <c r="K24" s="140"/>
      <c r="L24" s="140"/>
      <c r="M24" s="140"/>
      <c r="N24" s="140"/>
    </row>
    <row r="25" spans="1:14" s="89" customFormat="1" ht="15.75">
      <c r="G25" s="94" t="s">
        <v>36</v>
      </c>
      <c r="H25" s="140"/>
      <c r="I25" s="140"/>
      <c r="J25" s="140"/>
      <c r="K25" s="140"/>
      <c r="L25" s="140"/>
      <c r="M25" s="140"/>
      <c r="N25" s="140"/>
    </row>
    <row r="26" spans="1:14" s="89" customFormat="1" ht="15.75">
      <c r="G26" s="94" t="s">
        <v>38</v>
      </c>
      <c r="H26" s="140" t="s">
        <v>524</v>
      </c>
      <c r="I26" s="140"/>
      <c r="J26" s="140"/>
      <c r="K26" s="140"/>
      <c r="L26" s="140"/>
      <c r="M26" s="140"/>
      <c r="N26" s="140"/>
    </row>
    <row r="27" spans="1:14" s="89" customFormat="1" ht="15.75">
      <c r="A27" s="136" t="s">
        <v>322</v>
      </c>
      <c r="B27" s="136"/>
      <c r="C27" s="136"/>
      <c r="D27" s="136"/>
      <c r="E27" s="136"/>
      <c r="F27" s="136"/>
      <c r="G27" s="94" t="s">
        <v>39</v>
      </c>
      <c r="H27" s="140" t="s">
        <v>526</v>
      </c>
      <c r="I27" s="140"/>
      <c r="J27" s="140"/>
      <c r="K27" s="140"/>
      <c r="L27" s="140"/>
      <c r="M27" s="140"/>
      <c r="N27" s="140"/>
    </row>
    <row r="28" spans="1:14" s="89" customFormat="1" ht="18" customHeight="1">
      <c r="A28" s="89" t="s">
        <v>40</v>
      </c>
      <c r="G28" s="94" t="s">
        <v>41</v>
      </c>
      <c r="H28" s="140"/>
      <c r="I28" s="140"/>
      <c r="J28" s="140"/>
      <c r="K28" s="140"/>
      <c r="L28" s="140"/>
      <c r="M28" s="140"/>
      <c r="N28" s="140"/>
    </row>
    <row r="30" spans="1:14" s="98" customFormat="1" ht="10.5">
      <c r="A30" s="151" t="s">
        <v>42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</row>
    <row r="32" spans="1:14" ht="13.5" customHeight="1">
      <c r="A32" s="152" t="s">
        <v>43</v>
      </c>
      <c r="B32" s="153" t="s">
        <v>44</v>
      </c>
      <c r="C32" s="153" t="s">
        <v>324</v>
      </c>
      <c r="D32" s="153" t="s">
        <v>325</v>
      </c>
      <c r="E32" s="150" t="s">
        <v>320</v>
      </c>
      <c r="F32" s="150"/>
      <c r="G32" s="150"/>
      <c r="H32" s="150"/>
      <c r="I32" s="150"/>
      <c r="J32" s="150"/>
      <c r="K32" s="150"/>
      <c r="L32" s="150"/>
      <c r="M32" s="150"/>
      <c r="N32" s="150"/>
    </row>
    <row r="33" spans="1:14" ht="11.25" customHeight="1">
      <c r="A33" s="152"/>
      <c r="B33" s="153"/>
      <c r="C33" s="153"/>
      <c r="D33" s="153"/>
      <c r="E33" s="100" t="s">
        <v>411</v>
      </c>
      <c r="F33" s="100" t="s">
        <v>412</v>
      </c>
      <c r="G33" s="100" t="s">
        <v>413</v>
      </c>
      <c r="H33" s="156" t="s">
        <v>45</v>
      </c>
      <c r="I33" s="156"/>
      <c r="J33" s="156"/>
      <c r="K33" s="156"/>
      <c r="L33" s="156"/>
      <c r="M33" s="156"/>
      <c r="N33" s="156"/>
    </row>
    <row r="34" spans="1:14" ht="46.5" customHeight="1">
      <c r="A34" s="152"/>
      <c r="B34" s="153"/>
      <c r="C34" s="153"/>
      <c r="D34" s="153"/>
      <c r="E34" s="101" t="s">
        <v>46</v>
      </c>
      <c r="F34" s="101" t="s">
        <v>47</v>
      </c>
      <c r="G34" s="101" t="s">
        <v>321</v>
      </c>
      <c r="H34" s="156"/>
      <c r="I34" s="156"/>
      <c r="J34" s="156"/>
      <c r="K34" s="156"/>
      <c r="L34" s="156"/>
      <c r="M34" s="156"/>
      <c r="N34" s="156"/>
    </row>
    <row r="35" spans="1:14">
      <c r="A35" s="102" t="s">
        <v>48</v>
      </c>
      <c r="B35" s="102" t="s">
        <v>49</v>
      </c>
      <c r="C35" s="102" t="s">
        <v>50</v>
      </c>
      <c r="D35" s="102" t="s">
        <v>51</v>
      </c>
      <c r="E35" s="102" t="s">
        <v>52</v>
      </c>
      <c r="F35" s="102" t="s">
        <v>53</v>
      </c>
      <c r="G35" s="102"/>
      <c r="H35" s="154"/>
      <c r="I35" s="154"/>
      <c r="J35" s="154"/>
      <c r="K35" s="154"/>
      <c r="L35" s="154"/>
      <c r="M35" s="154"/>
      <c r="N35" s="154"/>
    </row>
    <row r="36" spans="1:14" ht="25.5" customHeight="1">
      <c r="A36" s="103" t="s">
        <v>56</v>
      </c>
      <c r="B36" s="104" t="s">
        <v>57</v>
      </c>
      <c r="C36" s="104" t="s">
        <v>21</v>
      </c>
      <c r="D36" s="104" t="s">
        <v>21</v>
      </c>
      <c r="E36" s="70">
        <v>0</v>
      </c>
      <c r="F36" s="70">
        <v>0</v>
      </c>
      <c r="G36" s="70">
        <v>0</v>
      </c>
      <c r="H36" s="129"/>
      <c r="I36" s="129"/>
      <c r="J36" s="129"/>
      <c r="K36" s="129"/>
      <c r="L36" s="129"/>
      <c r="M36" s="129"/>
      <c r="N36" s="129"/>
    </row>
    <row r="37" spans="1:14" ht="25.5" customHeight="1">
      <c r="A37" s="103" t="s">
        <v>58</v>
      </c>
      <c r="B37" s="104" t="s">
        <v>59</v>
      </c>
      <c r="C37" s="104" t="s">
        <v>21</v>
      </c>
      <c r="D37" s="104" t="s">
        <v>21</v>
      </c>
      <c r="E37" s="70">
        <v>0</v>
      </c>
      <c r="F37" s="70">
        <v>0</v>
      </c>
      <c r="G37" s="70">
        <v>0</v>
      </c>
      <c r="H37" s="129"/>
      <c r="I37" s="129"/>
      <c r="J37" s="129"/>
      <c r="K37" s="129"/>
      <c r="L37" s="129"/>
      <c r="M37" s="129"/>
      <c r="N37" s="129"/>
    </row>
    <row r="38" spans="1:14" ht="25.5" customHeight="1">
      <c r="A38" s="105" t="s">
        <v>60</v>
      </c>
      <c r="B38" s="106" t="s">
        <v>61</v>
      </c>
      <c r="C38" s="106"/>
      <c r="D38" s="104"/>
      <c r="E38" s="107">
        <f>E39+E42+E48+E51+E54+E73+E77</f>
        <v>121861111.31</v>
      </c>
      <c r="F38" s="107">
        <f t="shared" ref="F38:G38" si="0">F39+F42+F48+F51+F54+F73+F77</f>
        <v>117750271.28999999</v>
      </c>
      <c r="G38" s="107">
        <f t="shared" si="0"/>
        <v>118435610.88999999</v>
      </c>
      <c r="H38" s="129"/>
      <c r="I38" s="129"/>
      <c r="J38" s="129"/>
      <c r="K38" s="129"/>
      <c r="L38" s="129"/>
      <c r="M38" s="129"/>
      <c r="N38" s="129"/>
    </row>
    <row r="39" spans="1:14" ht="25.5" customHeight="1">
      <c r="A39" s="108" t="s">
        <v>62</v>
      </c>
      <c r="B39" s="104" t="s">
        <v>63</v>
      </c>
      <c r="C39" s="104" t="s">
        <v>64</v>
      </c>
      <c r="D39" s="104"/>
      <c r="E39" s="107">
        <f>E40</f>
        <v>0</v>
      </c>
      <c r="F39" s="107">
        <f>F40</f>
        <v>0</v>
      </c>
      <c r="G39" s="107">
        <f>G40</f>
        <v>0</v>
      </c>
      <c r="H39" s="129"/>
      <c r="I39" s="129"/>
      <c r="J39" s="129"/>
      <c r="K39" s="129"/>
      <c r="L39" s="129"/>
      <c r="M39" s="129"/>
      <c r="N39" s="129"/>
    </row>
    <row r="40" spans="1:14" ht="23.25" customHeight="1">
      <c r="A40" s="103" t="s">
        <v>23</v>
      </c>
      <c r="B40" s="147" t="s">
        <v>65</v>
      </c>
      <c r="C40" s="147"/>
      <c r="D40" s="147"/>
      <c r="E40" s="148">
        <v>0</v>
      </c>
      <c r="F40" s="148">
        <v>0</v>
      </c>
      <c r="G40" s="148">
        <v>0</v>
      </c>
      <c r="H40" s="129"/>
      <c r="I40" s="129"/>
      <c r="J40" s="129"/>
      <c r="K40" s="129"/>
      <c r="L40" s="129"/>
      <c r="M40" s="129"/>
      <c r="N40" s="129"/>
    </row>
    <row r="41" spans="1:14" ht="25.5" hidden="1" customHeight="1">
      <c r="A41" s="103"/>
      <c r="B41" s="147"/>
      <c r="C41" s="147"/>
      <c r="D41" s="147"/>
      <c r="E41" s="148"/>
      <c r="F41" s="148"/>
      <c r="G41" s="148"/>
      <c r="H41" s="129"/>
      <c r="I41" s="129"/>
      <c r="J41" s="129"/>
      <c r="K41" s="129"/>
      <c r="L41" s="129"/>
      <c r="M41" s="129"/>
      <c r="N41" s="129"/>
    </row>
    <row r="42" spans="1:14" ht="25.5" customHeight="1">
      <c r="A42" s="108" t="s">
        <v>66</v>
      </c>
      <c r="B42" s="104" t="s">
        <v>67</v>
      </c>
      <c r="C42" s="104" t="s">
        <v>68</v>
      </c>
      <c r="D42" s="104"/>
      <c r="E42" s="107">
        <f>E43+E44</f>
        <v>114347534.16</v>
      </c>
      <c r="F42" s="107">
        <f>F43+F44</f>
        <v>114729582.88999999</v>
      </c>
      <c r="G42" s="107">
        <f>G43+G44</f>
        <v>114939020.88999999</v>
      </c>
      <c r="H42" s="129"/>
      <c r="I42" s="129"/>
      <c r="J42" s="129"/>
      <c r="K42" s="129"/>
      <c r="L42" s="129"/>
      <c r="M42" s="129"/>
      <c r="N42" s="129"/>
    </row>
    <row r="43" spans="1:14" ht="53.25" customHeight="1">
      <c r="A43" s="108" t="s">
        <v>69</v>
      </c>
      <c r="B43" s="104" t="s">
        <v>70</v>
      </c>
      <c r="C43" s="104" t="s">
        <v>68</v>
      </c>
      <c r="D43" s="104"/>
      <c r="E43" s="107">
        <f>E81</f>
        <v>105758144.16</v>
      </c>
      <c r="F43" s="107">
        <f t="shared" ref="F43:G43" si="1">F81</f>
        <v>105936253.13999999</v>
      </c>
      <c r="G43" s="107">
        <f t="shared" si="1"/>
        <v>105936253.13999999</v>
      </c>
      <c r="H43" s="150"/>
      <c r="I43" s="150"/>
      <c r="J43" s="150"/>
      <c r="K43" s="150"/>
      <c r="L43" s="150"/>
      <c r="M43" s="150"/>
      <c r="N43" s="150"/>
    </row>
    <row r="44" spans="1:14" ht="25.5" customHeight="1">
      <c r="A44" s="108" t="s">
        <v>71</v>
      </c>
      <c r="B44" s="104" t="s">
        <v>72</v>
      </c>
      <c r="C44" s="104" t="s">
        <v>68</v>
      </c>
      <c r="D44" s="104"/>
      <c r="E44" s="107">
        <f>E45+E46+E47</f>
        <v>8589390</v>
      </c>
      <c r="F44" s="107">
        <f>F45+F46+F47</f>
        <v>8793329.75</v>
      </c>
      <c r="G44" s="107">
        <f>G45+G46+G47</f>
        <v>9002767.75</v>
      </c>
      <c r="H44" s="129"/>
      <c r="I44" s="129"/>
      <c r="J44" s="129"/>
      <c r="K44" s="129"/>
      <c r="L44" s="129"/>
      <c r="M44" s="129"/>
      <c r="N44" s="129"/>
    </row>
    <row r="45" spans="1:14" ht="57" customHeight="1">
      <c r="A45" s="108" t="s">
        <v>392</v>
      </c>
      <c r="B45" s="104" t="s">
        <v>73</v>
      </c>
      <c r="C45" s="104" t="s">
        <v>68</v>
      </c>
      <c r="D45" s="104"/>
      <c r="E45" s="107">
        <f>E300</f>
        <v>6995099.4299999997</v>
      </c>
      <c r="F45" s="107">
        <f>F300</f>
        <v>7220285.8300000001</v>
      </c>
      <c r="G45" s="107">
        <f>G300</f>
        <v>7469893.7400000002</v>
      </c>
      <c r="H45" s="129"/>
      <c r="I45" s="129"/>
      <c r="J45" s="129"/>
      <c r="K45" s="129"/>
      <c r="L45" s="129"/>
      <c r="M45" s="129"/>
      <c r="N45" s="129"/>
    </row>
    <row r="46" spans="1:14" ht="28.5" customHeight="1">
      <c r="A46" s="108" t="s">
        <v>74</v>
      </c>
      <c r="B46" s="104" t="s">
        <v>75</v>
      </c>
      <c r="C46" s="104" t="s">
        <v>68</v>
      </c>
      <c r="D46" s="104"/>
      <c r="E46" s="107">
        <f>E354</f>
        <v>1594290.5699999998</v>
      </c>
      <c r="F46" s="107">
        <f>F354</f>
        <v>1573043.92</v>
      </c>
      <c r="G46" s="107">
        <f>G354</f>
        <v>1532874.01</v>
      </c>
      <c r="H46" s="129"/>
      <c r="I46" s="129"/>
      <c r="J46" s="129"/>
      <c r="K46" s="129"/>
      <c r="L46" s="129"/>
      <c r="M46" s="129"/>
      <c r="N46" s="129"/>
    </row>
    <row r="47" spans="1:14" ht="25.5" customHeight="1">
      <c r="A47" s="108" t="s">
        <v>76</v>
      </c>
      <c r="B47" s="104" t="s">
        <v>77</v>
      </c>
      <c r="C47" s="104" t="s">
        <v>68</v>
      </c>
      <c r="D47" s="104"/>
      <c r="E47" s="107">
        <f>E501</f>
        <v>0</v>
      </c>
      <c r="F47" s="107">
        <f>F501</f>
        <v>0</v>
      </c>
      <c r="G47" s="107">
        <f>G501</f>
        <v>0</v>
      </c>
      <c r="H47" s="129"/>
      <c r="I47" s="129"/>
      <c r="J47" s="129"/>
      <c r="K47" s="129"/>
      <c r="L47" s="129"/>
      <c r="M47" s="129"/>
      <c r="N47" s="129"/>
    </row>
    <row r="48" spans="1:14" ht="25.5" customHeight="1">
      <c r="A48" s="108" t="s">
        <v>78</v>
      </c>
      <c r="B48" s="104" t="s">
        <v>79</v>
      </c>
      <c r="C48" s="104" t="s">
        <v>80</v>
      </c>
      <c r="D48" s="104"/>
      <c r="E48" s="107">
        <f>E49</f>
        <v>0</v>
      </c>
      <c r="F48" s="107">
        <f>F49</f>
        <v>0</v>
      </c>
      <c r="G48" s="107">
        <f>G49</f>
        <v>0</v>
      </c>
      <c r="H48" s="129"/>
      <c r="I48" s="129"/>
      <c r="J48" s="129"/>
      <c r="K48" s="129"/>
      <c r="L48" s="129"/>
      <c r="M48" s="129"/>
      <c r="N48" s="129"/>
    </row>
    <row r="49" spans="1:14" ht="25.5" customHeight="1">
      <c r="A49" s="103" t="s">
        <v>23</v>
      </c>
      <c r="B49" s="147" t="s">
        <v>81</v>
      </c>
      <c r="C49" s="147" t="s">
        <v>80</v>
      </c>
      <c r="D49" s="147"/>
      <c r="E49" s="148">
        <f>E555</f>
        <v>0</v>
      </c>
      <c r="F49" s="148">
        <f>F555</f>
        <v>0</v>
      </c>
      <c r="G49" s="148">
        <f>G555</f>
        <v>0</v>
      </c>
      <c r="H49" s="129"/>
      <c r="I49" s="129"/>
      <c r="J49" s="129"/>
      <c r="K49" s="129"/>
      <c r="L49" s="129"/>
      <c r="M49" s="129"/>
      <c r="N49" s="129"/>
    </row>
    <row r="50" spans="1:14" ht="25.5" customHeight="1">
      <c r="A50" s="108" t="s">
        <v>82</v>
      </c>
      <c r="B50" s="147"/>
      <c r="C50" s="147"/>
      <c r="D50" s="147"/>
      <c r="E50" s="148"/>
      <c r="F50" s="148"/>
      <c r="G50" s="148"/>
      <c r="H50" s="129"/>
      <c r="I50" s="129"/>
      <c r="J50" s="129"/>
      <c r="K50" s="129"/>
      <c r="L50" s="129"/>
      <c r="M50" s="129"/>
      <c r="N50" s="129"/>
    </row>
    <row r="51" spans="1:14" ht="25.5" customHeight="1">
      <c r="A51" s="108" t="s">
        <v>83</v>
      </c>
      <c r="B51" s="104" t="s">
        <v>84</v>
      </c>
      <c r="C51" s="104" t="s">
        <v>85</v>
      </c>
      <c r="D51" s="104"/>
      <c r="E51" s="107">
        <f>E408</f>
        <v>680800</v>
      </c>
      <c r="F51" s="107">
        <f>F408</f>
        <v>680800</v>
      </c>
      <c r="G51" s="107">
        <f>G408</f>
        <v>680800</v>
      </c>
      <c r="H51" s="129"/>
      <c r="I51" s="129"/>
      <c r="J51" s="129"/>
      <c r="K51" s="129"/>
      <c r="L51" s="129"/>
      <c r="M51" s="129"/>
      <c r="N51" s="129"/>
    </row>
    <row r="52" spans="1:14" ht="25.5" customHeight="1">
      <c r="A52" s="109" t="s">
        <v>393</v>
      </c>
      <c r="B52" s="110" t="s">
        <v>86</v>
      </c>
      <c r="C52" s="110" t="s">
        <v>85</v>
      </c>
      <c r="D52" s="104"/>
      <c r="E52" s="111">
        <v>0</v>
      </c>
      <c r="F52" s="111">
        <f>F408</f>
        <v>680800</v>
      </c>
      <c r="G52" s="111">
        <f>G408</f>
        <v>680800</v>
      </c>
      <c r="H52" s="129"/>
      <c r="I52" s="129"/>
      <c r="J52" s="129"/>
      <c r="K52" s="129"/>
      <c r="L52" s="129"/>
      <c r="M52" s="129"/>
      <c r="N52" s="129"/>
    </row>
    <row r="53" spans="1:14" ht="25.5" customHeight="1">
      <c r="A53" s="103"/>
      <c r="B53" s="104" t="s">
        <v>87</v>
      </c>
      <c r="C53" s="104"/>
      <c r="D53" s="104"/>
      <c r="E53" s="70"/>
      <c r="F53" s="70"/>
      <c r="G53" s="70"/>
      <c r="H53" s="129"/>
      <c r="I53" s="129"/>
      <c r="J53" s="129"/>
      <c r="K53" s="129"/>
      <c r="L53" s="129"/>
      <c r="M53" s="129"/>
      <c r="N53" s="129"/>
    </row>
    <row r="54" spans="1:14" ht="25.5" customHeight="1">
      <c r="A54" s="108" t="s">
        <v>88</v>
      </c>
      <c r="B54" s="104" t="s">
        <v>89</v>
      </c>
      <c r="C54" s="126" t="s">
        <v>85</v>
      </c>
      <c r="D54" s="104"/>
      <c r="E54" s="107">
        <f>E55+E71</f>
        <v>6832777.1500000004</v>
      </c>
      <c r="F54" s="107">
        <f>F55+F71</f>
        <v>2339888.4</v>
      </c>
      <c r="G54" s="107">
        <f>G55+G71</f>
        <v>2815790</v>
      </c>
      <c r="H54" s="129"/>
      <c r="I54" s="129"/>
      <c r="J54" s="129"/>
      <c r="K54" s="129"/>
      <c r="L54" s="129"/>
      <c r="M54" s="129"/>
      <c r="N54" s="129"/>
    </row>
    <row r="55" spans="1:14" ht="25.5" customHeight="1">
      <c r="A55" s="103" t="s">
        <v>23</v>
      </c>
      <c r="B55" s="147" t="s">
        <v>90</v>
      </c>
      <c r="C55" s="147" t="s">
        <v>85</v>
      </c>
      <c r="D55" s="147"/>
      <c r="E55" s="149">
        <f>E57+E58+E59+E60+E61+E62+E63+E64+E65+E66+E68+E69+E70+E67</f>
        <v>6832777.1500000004</v>
      </c>
      <c r="F55" s="149">
        <f>F57+F58+F59+F60+F61+F62+F63+F64+F65+F66+F68+F69+F70+F67</f>
        <v>2339888.4</v>
      </c>
      <c r="G55" s="149">
        <f>G57+G58+G59+G60+G61+G62+G63+G64+G65+G66+G68+G69+G70+G67</f>
        <v>2815790</v>
      </c>
      <c r="H55" s="129"/>
      <c r="I55" s="129"/>
      <c r="J55" s="129"/>
      <c r="K55" s="129"/>
      <c r="L55" s="129"/>
      <c r="M55" s="129"/>
      <c r="N55" s="129"/>
    </row>
    <row r="56" spans="1:14" ht="25.5" customHeight="1">
      <c r="A56" s="103" t="s">
        <v>91</v>
      </c>
      <c r="B56" s="147"/>
      <c r="C56" s="147"/>
      <c r="D56" s="147"/>
      <c r="E56" s="149"/>
      <c r="F56" s="149"/>
      <c r="G56" s="149"/>
      <c r="H56" s="129"/>
      <c r="I56" s="129"/>
      <c r="J56" s="129"/>
      <c r="K56" s="129"/>
      <c r="L56" s="129"/>
      <c r="M56" s="129"/>
      <c r="N56" s="129"/>
    </row>
    <row r="57" spans="1:14" ht="52.5" customHeight="1">
      <c r="A57" s="108" t="s">
        <v>509</v>
      </c>
      <c r="B57" s="104" t="s">
        <v>92</v>
      </c>
      <c r="C57" s="126" t="s">
        <v>85</v>
      </c>
      <c r="D57" s="104"/>
      <c r="E57" s="70">
        <f>E462</f>
        <v>4136585.95</v>
      </c>
      <c r="F57" s="70">
        <f>F462</f>
        <v>0</v>
      </c>
      <c r="G57" s="70">
        <f>G462</f>
        <v>0</v>
      </c>
      <c r="H57" s="129"/>
      <c r="I57" s="129"/>
      <c r="J57" s="129"/>
      <c r="K57" s="129"/>
      <c r="L57" s="129"/>
      <c r="M57" s="129"/>
      <c r="N57" s="129"/>
    </row>
    <row r="58" spans="1:14" ht="53.25" customHeight="1">
      <c r="A58" s="108" t="s">
        <v>510</v>
      </c>
      <c r="B58" s="104" t="s">
        <v>93</v>
      </c>
      <c r="C58" s="126" t="s">
        <v>85</v>
      </c>
      <c r="D58" s="104"/>
      <c r="E58" s="70">
        <f>E465</f>
        <v>0</v>
      </c>
      <c r="F58" s="70">
        <f>F465</f>
        <v>0</v>
      </c>
      <c r="G58" s="70">
        <f>G465</f>
        <v>0</v>
      </c>
      <c r="H58" s="129"/>
      <c r="I58" s="129"/>
      <c r="J58" s="129"/>
      <c r="K58" s="129"/>
      <c r="L58" s="129"/>
      <c r="M58" s="129"/>
      <c r="N58" s="129"/>
    </row>
    <row r="59" spans="1:14" ht="106.5" customHeight="1">
      <c r="A59" s="108" t="s">
        <v>511</v>
      </c>
      <c r="B59" s="104" t="s">
        <v>94</v>
      </c>
      <c r="C59" s="126" t="s">
        <v>85</v>
      </c>
      <c r="D59" s="104"/>
      <c r="E59" s="70">
        <f>E471</f>
        <v>0</v>
      </c>
      <c r="F59" s="70">
        <f>F471</f>
        <v>0</v>
      </c>
      <c r="G59" s="70">
        <f>G471</f>
        <v>0</v>
      </c>
      <c r="H59" s="129"/>
      <c r="I59" s="129"/>
      <c r="J59" s="129"/>
      <c r="K59" s="129"/>
      <c r="L59" s="129"/>
      <c r="M59" s="129"/>
      <c r="N59" s="129"/>
    </row>
    <row r="60" spans="1:14" ht="79.5" customHeight="1">
      <c r="A60" s="108" t="s">
        <v>512</v>
      </c>
      <c r="B60" s="104" t="s">
        <v>95</v>
      </c>
      <c r="C60" s="126" t="s">
        <v>85</v>
      </c>
      <c r="D60" s="104"/>
      <c r="E60" s="70">
        <f>E474</f>
        <v>440000</v>
      </c>
      <c r="F60" s="70">
        <f>F474</f>
        <v>0</v>
      </c>
      <c r="G60" s="70">
        <f>G474</f>
        <v>0</v>
      </c>
      <c r="H60" s="129"/>
      <c r="I60" s="129"/>
      <c r="J60" s="129"/>
      <c r="K60" s="129"/>
      <c r="L60" s="129"/>
      <c r="M60" s="129"/>
      <c r="N60" s="129"/>
    </row>
    <row r="61" spans="1:14" ht="79.5" customHeight="1">
      <c r="A61" s="108" t="s">
        <v>513</v>
      </c>
      <c r="B61" s="104" t="s">
        <v>96</v>
      </c>
      <c r="C61" s="126" t="s">
        <v>85</v>
      </c>
      <c r="D61" s="104"/>
      <c r="E61" s="70">
        <f>E476</f>
        <v>0</v>
      </c>
      <c r="F61" s="70">
        <f>F476</f>
        <v>0</v>
      </c>
      <c r="G61" s="70">
        <f>G476</f>
        <v>0</v>
      </c>
      <c r="H61" s="129"/>
      <c r="I61" s="129"/>
      <c r="J61" s="129"/>
      <c r="K61" s="129"/>
      <c r="L61" s="129"/>
      <c r="M61" s="129"/>
      <c r="N61" s="129"/>
    </row>
    <row r="62" spans="1:14" ht="66.75" customHeight="1">
      <c r="A62" s="108" t="s">
        <v>514</v>
      </c>
      <c r="B62" s="104" t="s">
        <v>491</v>
      </c>
      <c r="C62" s="126" t="s">
        <v>85</v>
      </c>
      <c r="D62" s="104"/>
      <c r="E62" s="70">
        <v>0</v>
      </c>
      <c r="F62" s="70">
        <f>F474</f>
        <v>0</v>
      </c>
      <c r="G62" s="70">
        <f>G474</f>
        <v>0</v>
      </c>
      <c r="H62" s="129"/>
      <c r="I62" s="129"/>
      <c r="J62" s="129"/>
      <c r="K62" s="129"/>
      <c r="L62" s="129"/>
      <c r="M62" s="129"/>
      <c r="N62" s="129"/>
    </row>
    <row r="63" spans="1:14" ht="39.75" customHeight="1">
      <c r="A63" s="108" t="s">
        <v>515</v>
      </c>
      <c r="B63" s="104"/>
      <c r="C63" s="126" t="s">
        <v>85</v>
      </c>
      <c r="D63" s="104"/>
      <c r="E63" s="70">
        <f>E483</f>
        <v>0</v>
      </c>
      <c r="F63" s="70">
        <f>F483</f>
        <v>0</v>
      </c>
      <c r="G63" s="70">
        <f>G483</f>
        <v>0</v>
      </c>
      <c r="H63" s="129"/>
      <c r="I63" s="129"/>
      <c r="J63" s="129"/>
      <c r="K63" s="129"/>
      <c r="L63" s="129"/>
      <c r="M63" s="129"/>
      <c r="N63" s="129"/>
    </row>
    <row r="64" spans="1:14" ht="25.5" customHeight="1">
      <c r="A64" s="108" t="s">
        <v>327</v>
      </c>
      <c r="B64" s="104" t="s">
        <v>492</v>
      </c>
      <c r="C64" s="126" t="s">
        <v>85</v>
      </c>
      <c r="D64" s="104"/>
      <c r="E64" s="70">
        <f t="shared" ref="E64:G65" si="2">E486</f>
        <v>0</v>
      </c>
      <c r="F64" s="70">
        <f t="shared" si="2"/>
        <v>0</v>
      </c>
      <c r="G64" s="70">
        <f t="shared" si="2"/>
        <v>0</v>
      </c>
      <c r="H64" s="129"/>
      <c r="I64" s="129"/>
      <c r="J64" s="129"/>
      <c r="K64" s="129"/>
      <c r="L64" s="129"/>
      <c r="M64" s="129"/>
      <c r="N64" s="129"/>
    </row>
    <row r="65" spans="1:14" ht="66" customHeight="1">
      <c r="A65" s="108" t="s">
        <v>516</v>
      </c>
      <c r="B65" s="104" t="s">
        <v>493</v>
      </c>
      <c r="C65" s="126" t="s">
        <v>85</v>
      </c>
      <c r="D65" s="104"/>
      <c r="E65" s="70">
        <f t="shared" si="2"/>
        <v>1599991.2</v>
      </c>
      <c r="F65" s="70">
        <f t="shared" si="2"/>
        <v>1663988.4</v>
      </c>
      <c r="G65" s="70">
        <f t="shared" si="2"/>
        <v>1730550</v>
      </c>
      <c r="H65" s="129"/>
      <c r="I65" s="129"/>
      <c r="J65" s="129"/>
      <c r="K65" s="129"/>
      <c r="L65" s="129"/>
      <c r="M65" s="129"/>
      <c r="N65" s="129"/>
    </row>
    <row r="66" spans="1:14" ht="93.75" customHeight="1">
      <c r="A66" s="108" t="s">
        <v>517</v>
      </c>
      <c r="B66" s="104" t="s">
        <v>494</v>
      </c>
      <c r="C66" s="126" t="s">
        <v>85</v>
      </c>
      <c r="D66" s="104"/>
      <c r="E66" s="70">
        <f>E490</f>
        <v>0</v>
      </c>
      <c r="F66" s="70">
        <f>F490</f>
        <v>0</v>
      </c>
      <c r="G66" s="70">
        <f>G490</f>
        <v>0</v>
      </c>
      <c r="H66" s="129"/>
      <c r="I66" s="129"/>
      <c r="J66" s="129"/>
      <c r="K66" s="129"/>
      <c r="L66" s="129"/>
      <c r="M66" s="129"/>
      <c r="N66" s="129"/>
    </row>
    <row r="67" spans="1:14" ht="80.25" customHeight="1">
      <c r="A67" s="108" t="s">
        <v>518</v>
      </c>
      <c r="B67" s="104" t="s">
        <v>98</v>
      </c>
      <c r="C67" s="126" t="s">
        <v>85</v>
      </c>
      <c r="D67" s="104"/>
      <c r="E67" s="70">
        <f>E493</f>
        <v>656200</v>
      </c>
      <c r="F67" s="70">
        <f>F493</f>
        <v>675900</v>
      </c>
      <c r="G67" s="70">
        <f>G493</f>
        <v>1085240</v>
      </c>
      <c r="H67" s="112"/>
      <c r="I67" s="112"/>
      <c r="J67" s="112"/>
      <c r="K67" s="112"/>
      <c r="L67" s="112"/>
      <c r="M67" s="112"/>
      <c r="N67" s="112"/>
    </row>
    <row r="68" spans="1:14" ht="66.75" customHeight="1">
      <c r="A68" s="108" t="s">
        <v>519</v>
      </c>
      <c r="B68" s="104" t="s">
        <v>495</v>
      </c>
      <c r="C68" s="126" t="s">
        <v>85</v>
      </c>
      <c r="D68" s="104"/>
      <c r="E68" s="70">
        <f>E496</f>
        <v>0</v>
      </c>
      <c r="F68" s="70">
        <f>F496</f>
        <v>0</v>
      </c>
      <c r="G68" s="70">
        <f>G496</f>
        <v>0</v>
      </c>
      <c r="H68" s="129"/>
      <c r="I68" s="129"/>
      <c r="J68" s="129"/>
      <c r="K68" s="129"/>
      <c r="L68" s="129"/>
      <c r="M68" s="129"/>
      <c r="N68" s="129"/>
    </row>
    <row r="69" spans="1:14" ht="81.75" customHeight="1">
      <c r="A69" s="108" t="s">
        <v>520</v>
      </c>
      <c r="B69" s="104" t="s">
        <v>496</v>
      </c>
      <c r="C69" s="126" t="s">
        <v>85</v>
      </c>
      <c r="D69" s="104"/>
      <c r="E69" s="70">
        <f>E498</f>
        <v>0</v>
      </c>
      <c r="F69" s="70">
        <f>F498</f>
        <v>0</v>
      </c>
      <c r="G69" s="70">
        <f>G498</f>
        <v>0</v>
      </c>
      <c r="H69" s="129"/>
      <c r="I69" s="129"/>
      <c r="J69" s="129"/>
      <c r="K69" s="129"/>
      <c r="L69" s="129"/>
      <c r="M69" s="129"/>
      <c r="N69" s="129"/>
    </row>
    <row r="70" spans="1:14" ht="25.5" customHeight="1">
      <c r="A70" s="108"/>
      <c r="B70" s="104"/>
      <c r="C70" s="104"/>
      <c r="D70" s="104"/>
      <c r="E70" s="70"/>
      <c r="F70" s="70"/>
      <c r="G70" s="70"/>
      <c r="H70" s="129"/>
      <c r="I70" s="129"/>
      <c r="J70" s="129"/>
      <c r="K70" s="129"/>
      <c r="L70" s="129"/>
      <c r="M70" s="129"/>
      <c r="N70" s="129"/>
    </row>
    <row r="71" spans="1:14" ht="25.5" customHeight="1">
      <c r="A71" s="103" t="s">
        <v>97</v>
      </c>
      <c r="B71" s="104" t="s">
        <v>98</v>
      </c>
      <c r="C71" s="126" t="s">
        <v>85</v>
      </c>
      <c r="D71" s="104"/>
      <c r="E71" s="107">
        <f>E479</f>
        <v>0</v>
      </c>
      <c r="F71" s="107">
        <f>F479</f>
        <v>0</v>
      </c>
      <c r="G71" s="107">
        <f>G479</f>
        <v>0</v>
      </c>
      <c r="H71" s="129"/>
      <c r="I71" s="129"/>
      <c r="J71" s="129"/>
      <c r="K71" s="129"/>
      <c r="L71" s="129"/>
      <c r="M71" s="129"/>
      <c r="N71" s="129"/>
    </row>
    <row r="72" spans="1:14" ht="25.5" customHeight="1">
      <c r="A72" s="108"/>
      <c r="B72" s="104"/>
      <c r="C72" s="104"/>
      <c r="D72" s="104"/>
      <c r="E72" s="70"/>
      <c r="F72" s="70"/>
      <c r="G72" s="70"/>
      <c r="H72" s="129"/>
      <c r="I72" s="129"/>
      <c r="J72" s="129"/>
      <c r="K72" s="129"/>
      <c r="L72" s="129"/>
      <c r="M72" s="129"/>
      <c r="N72" s="129"/>
    </row>
    <row r="73" spans="1:14" ht="25.5" customHeight="1">
      <c r="A73" s="108" t="s">
        <v>99</v>
      </c>
      <c r="B73" s="104" t="s">
        <v>100</v>
      </c>
      <c r="C73" s="104"/>
      <c r="D73" s="104"/>
      <c r="E73" s="107">
        <f>E74</f>
        <v>0</v>
      </c>
      <c r="F73" s="107">
        <f>F74</f>
        <v>0</v>
      </c>
      <c r="G73" s="107">
        <f>G74</f>
        <v>0</v>
      </c>
      <c r="H73" s="129"/>
      <c r="I73" s="129"/>
      <c r="J73" s="129"/>
      <c r="K73" s="129"/>
      <c r="L73" s="129"/>
      <c r="M73" s="129"/>
      <c r="N73" s="129"/>
    </row>
    <row r="74" spans="1:14" ht="25.5" customHeight="1">
      <c r="A74" s="103" t="s">
        <v>23</v>
      </c>
      <c r="B74" s="147" t="s">
        <v>101</v>
      </c>
      <c r="C74" s="147" t="s">
        <v>102</v>
      </c>
      <c r="D74" s="147"/>
      <c r="E74" s="146">
        <v>0</v>
      </c>
      <c r="F74" s="146">
        <v>0</v>
      </c>
      <c r="G74" s="146">
        <v>0</v>
      </c>
      <c r="H74" s="129"/>
      <c r="I74" s="129"/>
      <c r="J74" s="129"/>
      <c r="K74" s="129"/>
      <c r="L74" s="129"/>
      <c r="M74" s="129"/>
      <c r="N74" s="129"/>
    </row>
    <row r="75" spans="1:14" ht="25.5" customHeight="1">
      <c r="A75" s="103"/>
      <c r="B75" s="147"/>
      <c r="C75" s="147"/>
      <c r="D75" s="147"/>
      <c r="E75" s="146"/>
      <c r="F75" s="146"/>
      <c r="G75" s="146"/>
      <c r="H75" s="129"/>
      <c r="I75" s="129"/>
      <c r="J75" s="129"/>
      <c r="K75" s="129"/>
      <c r="L75" s="129"/>
      <c r="M75" s="129"/>
      <c r="N75" s="129"/>
    </row>
    <row r="76" spans="1:14" ht="25.5" customHeight="1">
      <c r="A76" s="108"/>
      <c r="B76" s="104"/>
      <c r="C76" s="104"/>
      <c r="D76" s="104"/>
      <c r="E76" s="70"/>
      <c r="F76" s="70"/>
      <c r="G76" s="70"/>
      <c r="H76" s="129"/>
      <c r="I76" s="129"/>
      <c r="J76" s="129"/>
      <c r="K76" s="129"/>
      <c r="L76" s="129"/>
      <c r="M76" s="129"/>
      <c r="N76" s="129"/>
    </row>
    <row r="77" spans="1:14" ht="25.5" customHeight="1">
      <c r="A77" s="108" t="s">
        <v>103</v>
      </c>
      <c r="B77" s="104" t="s">
        <v>104</v>
      </c>
      <c r="C77" s="113" t="s">
        <v>21</v>
      </c>
      <c r="D77" s="104"/>
      <c r="E77" s="107">
        <f>E78</f>
        <v>0</v>
      </c>
      <c r="F77" s="107">
        <f>F78</f>
        <v>0</v>
      </c>
      <c r="G77" s="107">
        <f>G78</f>
        <v>0</v>
      </c>
      <c r="H77" s="129"/>
      <c r="I77" s="129"/>
      <c r="J77" s="129"/>
      <c r="K77" s="129"/>
      <c r="L77" s="129"/>
      <c r="M77" s="129"/>
      <c r="N77" s="129"/>
    </row>
    <row r="78" spans="1:14" ht="40.5" customHeight="1">
      <c r="A78" s="108" t="s">
        <v>105</v>
      </c>
      <c r="B78" s="104" t="s">
        <v>106</v>
      </c>
      <c r="C78" s="104" t="s">
        <v>107</v>
      </c>
      <c r="D78" s="104"/>
      <c r="E78" s="70">
        <v>0</v>
      </c>
      <c r="F78" s="70">
        <v>0</v>
      </c>
      <c r="G78" s="70">
        <v>0</v>
      </c>
      <c r="H78" s="129"/>
      <c r="I78" s="129"/>
      <c r="J78" s="129"/>
      <c r="K78" s="129"/>
      <c r="L78" s="129"/>
      <c r="M78" s="129"/>
      <c r="N78" s="129"/>
    </row>
    <row r="79" spans="1:14" ht="25.5" customHeight="1">
      <c r="A79" s="108"/>
      <c r="B79" s="104"/>
      <c r="C79" s="104"/>
      <c r="D79" s="104"/>
      <c r="E79" s="70"/>
      <c r="F79" s="70"/>
      <c r="G79" s="70"/>
      <c r="H79" s="129"/>
      <c r="I79" s="129"/>
      <c r="J79" s="129"/>
      <c r="K79" s="129"/>
      <c r="L79" s="129"/>
      <c r="M79" s="129"/>
      <c r="N79" s="129"/>
    </row>
    <row r="80" spans="1:14" ht="25.5" customHeight="1">
      <c r="A80" s="105" t="s">
        <v>108</v>
      </c>
      <c r="B80" s="106" t="s">
        <v>109</v>
      </c>
      <c r="C80" s="114" t="s">
        <v>21</v>
      </c>
      <c r="D80" s="104"/>
      <c r="E80" s="107">
        <f>E81+E300+E354++E408+E461+E501+E555+E558+E562</f>
        <v>121861111.31</v>
      </c>
      <c r="F80" s="107">
        <f>F81+F300+F354++F408+F461+F501+F555+F558+F562</f>
        <v>117750271.28999999</v>
      </c>
      <c r="G80" s="107">
        <f>G81+G300+G354++G408+G461+G501+G555+G558+G562</f>
        <v>118435610.88999999</v>
      </c>
      <c r="H80" s="129"/>
      <c r="I80" s="129"/>
      <c r="J80" s="129"/>
      <c r="K80" s="129"/>
      <c r="L80" s="129"/>
      <c r="M80" s="129"/>
      <c r="N80" s="129"/>
    </row>
    <row r="81" spans="1:14" ht="33.75" customHeight="1">
      <c r="A81" s="115" t="s">
        <v>110</v>
      </c>
      <c r="B81" s="104" t="s">
        <v>109</v>
      </c>
      <c r="C81" s="113" t="s">
        <v>21</v>
      </c>
      <c r="D81" s="104"/>
      <c r="E81" s="107">
        <f>E82+E83+E84+E85+E86+E87+E89+E92+E93+E94+E101+E100+E103</f>
        <v>105758144.16</v>
      </c>
      <c r="F81" s="107">
        <f>F82+F83+F84+F85+F86+F87+F89+F93+F94+F101+F100+F103</f>
        <v>105936253.13999999</v>
      </c>
      <c r="G81" s="107">
        <f>G82+G83+G84+G85+G86+G87+G89+G93+G94+G101+G100+G103</f>
        <v>105936253.13999999</v>
      </c>
      <c r="H81" s="129"/>
      <c r="I81" s="129"/>
      <c r="J81" s="129"/>
      <c r="K81" s="129"/>
      <c r="L81" s="129"/>
      <c r="M81" s="129"/>
      <c r="N81" s="129"/>
    </row>
    <row r="82" spans="1:14" ht="25.5" customHeight="1">
      <c r="A82" s="108" t="s">
        <v>111</v>
      </c>
      <c r="B82" s="104" t="s">
        <v>112</v>
      </c>
      <c r="C82" s="104" t="s">
        <v>113</v>
      </c>
      <c r="D82" s="104" t="s">
        <v>114</v>
      </c>
      <c r="E82" s="70">
        <f t="shared" ref="E82:G87" si="3">E137+E192+E247</f>
        <v>75359510</v>
      </c>
      <c r="F82" s="70">
        <f t="shared" si="3"/>
        <v>75359510</v>
      </c>
      <c r="G82" s="70">
        <f t="shared" si="3"/>
        <v>75359510</v>
      </c>
      <c r="H82" s="129"/>
      <c r="I82" s="129"/>
      <c r="J82" s="129"/>
      <c r="K82" s="129"/>
      <c r="L82" s="129"/>
      <c r="M82" s="129"/>
      <c r="N82" s="129"/>
    </row>
    <row r="83" spans="1:14" ht="25.5" customHeight="1">
      <c r="A83" s="108" t="s">
        <v>115</v>
      </c>
      <c r="B83" s="104" t="s">
        <v>116</v>
      </c>
      <c r="C83" s="104" t="s">
        <v>113</v>
      </c>
      <c r="D83" s="104" t="s">
        <v>117</v>
      </c>
      <c r="E83" s="70">
        <f t="shared" si="3"/>
        <v>6500</v>
      </c>
      <c r="F83" s="70">
        <f t="shared" si="3"/>
        <v>6500</v>
      </c>
      <c r="G83" s="70">
        <f t="shared" si="3"/>
        <v>6500</v>
      </c>
      <c r="H83" s="129"/>
      <c r="I83" s="129"/>
      <c r="J83" s="129"/>
      <c r="K83" s="129"/>
      <c r="L83" s="129"/>
      <c r="M83" s="129"/>
      <c r="N83" s="129"/>
    </row>
    <row r="84" spans="1:14" ht="25.5" customHeight="1">
      <c r="A84" s="108" t="s">
        <v>118</v>
      </c>
      <c r="B84" s="104" t="s">
        <v>119</v>
      </c>
      <c r="C84" s="104" t="s">
        <v>120</v>
      </c>
      <c r="D84" s="104" t="s">
        <v>121</v>
      </c>
      <c r="E84" s="70">
        <f t="shared" si="3"/>
        <v>13700</v>
      </c>
      <c r="F84" s="70">
        <f t="shared" si="3"/>
        <v>13700</v>
      </c>
      <c r="G84" s="70">
        <f t="shared" si="3"/>
        <v>13700</v>
      </c>
      <c r="H84" s="129"/>
      <c r="I84" s="129"/>
      <c r="J84" s="129"/>
      <c r="K84" s="129"/>
      <c r="L84" s="129"/>
      <c r="M84" s="129"/>
      <c r="N84" s="129"/>
    </row>
    <row r="85" spans="1:14" ht="25.5" customHeight="1">
      <c r="A85" s="108" t="s">
        <v>122</v>
      </c>
      <c r="B85" s="104" t="s">
        <v>123</v>
      </c>
      <c r="C85" s="104" t="s">
        <v>120</v>
      </c>
      <c r="D85" s="104" t="s">
        <v>124</v>
      </c>
      <c r="E85" s="70">
        <f t="shared" si="3"/>
        <v>0</v>
      </c>
      <c r="F85" s="70">
        <f t="shared" si="3"/>
        <v>0</v>
      </c>
      <c r="G85" s="70">
        <f t="shared" si="3"/>
        <v>0</v>
      </c>
      <c r="H85" s="129"/>
      <c r="I85" s="129"/>
      <c r="J85" s="129"/>
      <c r="K85" s="129"/>
      <c r="L85" s="129"/>
      <c r="M85" s="129"/>
      <c r="N85" s="129"/>
    </row>
    <row r="86" spans="1:14" ht="25.5" customHeight="1">
      <c r="A86" s="108" t="s">
        <v>125</v>
      </c>
      <c r="B86" s="104" t="s">
        <v>126</v>
      </c>
      <c r="C86" s="104" t="s">
        <v>120</v>
      </c>
      <c r="D86" s="104" t="s">
        <v>127</v>
      </c>
      <c r="E86" s="70">
        <f t="shared" si="3"/>
        <v>1308</v>
      </c>
      <c r="F86" s="70">
        <f t="shared" si="3"/>
        <v>1308</v>
      </c>
      <c r="G86" s="70">
        <f t="shared" si="3"/>
        <v>1308</v>
      </c>
      <c r="H86" s="129"/>
      <c r="I86" s="129"/>
      <c r="J86" s="129"/>
      <c r="K86" s="129"/>
      <c r="L86" s="129"/>
      <c r="M86" s="129"/>
      <c r="N86" s="129"/>
    </row>
    <row r="87" spans="1:14" ht="25.5" customHeight="1">
      <c r="A87" s="108" t="s">
        <v>115</v>
      </c>
      <c r="B87" s="104" t="s">
        <v>128</v>
      </c>
      <c r="C87" s="104" t="s">
        <v>120</v>
      </c>
      <c r="D87" s="104" t="s">
        <v>117</v>
      </c>
      <c r="E87" s="70">
        <f t="shared" si="3"/>
        <v>0</v>
      </c>
      <c r="F87" s="70">
        <f t="shared" si="3"/>
        <v>0</v>
      </c>
      <c r="G87" s="70">
        <f t="shared" si="3"/>
        <v>0</v>
      </c>
      <c r="H87" s="129"/>
      <c r="I87" s="129"/>
      <c r="J87" s="129"/>
      <c r="K87" s="129"/>
      <c r="L87" s="129"/>
      <c r="M87" s="129"/>
      <c r="N87" s="129"/>
    </row>
    <row r="88" spans="1:14" ht="33.75" customHeight="1">
      <c r="A88" s="108" t="s">
        <v>118</v>
      </c>
      <c r="B88" s="104" t="s">
        <v>129</v>
      </c>
      <c r="C88" s="104" t="s">
        <v>130</v>
      </c>
      <c r="D88" s="104"/>
      <c r="E88" s="70"/>
      <c r="F88" s="70"/>
      <c r="G88" s="70"/>
      <c r="H88" s="129"/>
      <c r="I88" s="129"/>
      <c r="J88" s="129"/>
      <c r="K88" s="129"/>
      <c r="L88" s="129"/>
      <c r="M88" s="129"/>
      <c r="N88" s="129"/>
    </row>
    <row r="89" spans="1:14" ht="25.5" customHeight="1">
      <c r="A89" s="108" t="s">
        <v>131</v>
      </c>
      <c r="B89" s="104" t="s">
        <v>132</v>
      </c>
      <c r="C89" s="104" t="s">
        <v>133</v>
      </c>
      <c r="D89" s="104" t="s">
        <v>134</v>
      </c>
      <c r="E89" s="107">
        <f t="shared" ref="E89:G92" si="4">E144+E199+E254</f>
        <v>22760722.600000001</v>
      </c>
      <c r="F89" s="107">
        <f t="shared" si="4"/>
        <v>22760722.600000001</v>
      </c>
      <c r="G89" s="107">
        <f t="shared" si="4"/>
        <v>22760722.600000001</v>
      </c>
      <c r="H89" s="129"/>
      <c r="I89" s="129"/>
      <c r="J89" s="129"/>
      <c r="K89" s="129"/>
      <c r="L89" s="129"/>
      <c r="M89" s="129"/>
      <c r="N89" s="129"/>
    </row>
    <row r="90" spans="1:14" ht="25.5" customHeight="1">
      <c r="A90" s="108" t="s">
        <v>135</v>
      </c>
      <c r="B90" s="104" t="s">
        <v>136</v>
      </c>
      <c r="C90" s="104" t="s">
        <v>133</v>
      </c>
      <c r="D90" s="104" t="s">
        <v>134</v>
      </c>
      <c r="E90" s="70">
        <f t="shared" si="4"/>
        <v>22760722.600000001</v>
      </c>
      <c r="F90" s="70">
        <f t="shared" si="4"/>
        <v>22760722.600000001</v>
      </c>
      <c r="G90" s="70">
        <f t="shared" si="4"/>
        <v>22760722.600000001</v>
      </c>
      <c r="H90" s="129"/>
      <c r="I90" s="129"/>
      <c r="J90" s="129"/>
      <c r="K90" s="129"/>
      <c r="L90" s="129"/>
      <c r="M90" s="129"/>
      <c r="N90" s="129"/>
    </row>
    <row r="91" spans="1:14" ht="25.5" customHeight="1">
      <c r="A91" s="108" t="s">
        <v>137</v>
      </c>
      <c r="B91" s="104" t="s">
        <v>138</v>
      </c>
      <c r="C91" s="104" t="s">
        <v>133</v>
      </c>
      <c r="D91" s="104" t="s">
        <v>134</v>
      </c>
      <c r="E91" s="70">
        <f t="shared" si="4"/>
        <v>0</v>
      </c>
      <c r="F91" s="70">
        <f t="shared" si="4"/>
        <v>0</v>
      </c>
      <c r="G91" s="70">
        <f t="shared" si="4"/>
        <v>0</v>
      </c>
      <c r="H91" s="129"/>
      <c r="I91" s="129"/>
      <c r="J91" s="129"/>
      <c r="K91" s="129"/>
      <c r="L91" s="129"/>
      <c r="M91" s="129"/>
      <c r="N91" s="129"/>
    </row>
    <row r="92" spans="1:14" ht="25.5" customHeight="1">
      <c r="A92" s="108" t="s">
        <v>125</v>
      </c>
      <c r="B92" s="104" t="s">
        <v>139</v>
      </c>
      <c r="C92" s="104" t="s">
        <v>133</v>
      </c>
      <c r="D92" s="104" t="s">
        <v>127</v>
      </c>
      <c r="E92" s="70">
        <f t="shared" si="4"/>
        <v>0</v>
      </c>
      <c r="F92" s="70">
        <f t="shared" si="4"/>
        <v>0</v>
      </c>
      <c r="G92" s="70">
        <f t="shared" si="4"/>
        <v>0</v>
      </c>
      <c r="H92" s="129"/>
      <c r="I92" s="129"/>
      <c r="J92" s="129"/>
      <c r="K92" s="129"/>
      <c r="L92" s="129"/>
      <c r="M92" s="129"/>
      <c r="N92" s="129"/>
    </row>
    <row r="93" spans="1:14" ht="30.75" customHeight="1">
      <c r="A93" s="108" t="s">
        <v>140</v>
      </c>
      <c r="B93" s="104" t="s">
        <v>141</v>
      </c>
      <c r="C93" s="104" t="s">
        <v>142</v>
      </c>
      <c r="D93" s="104"/>
      <c r="E93" s="70">
        <v>0</v>
      </c>
      <c r="F93" s="70">
        <v>0</v>
      </c>
      <c r="G93" s="70">
        <v>0</v>
      </c>
      <c r="H93" s="129"/>
      <c r="I93" s="129"/>
      <c r="J93" s="129"/>
      <c r="K93" s="129"/>
      <c r="L93" s="129"/>
      <c r="M93" s="129"/>
      <c r="N93" s="129"/>
    </row>
    <row r="94" spans="1:14" ht="25.5" customHeight="1">
      <c r="A94" s="108" t="s">
        <v>143</v>
      </c>
      <c r="B94" s="104" t="s">
        <v>144</v>
      </c>
      <c r="C94" s="104" t="s">
        <v>145</v>
      </c>
      <c r="D94" s="104"/>
      <c r="E94" s="107">
        <f>E95+E96+E97+E98+E99</f>
        <v>267797.32999999996</v>
      </c>
      <c r="F94" s="107">
        <f>F95+F96+F97+F98+F99</f>
        <v>267797.32999999996</v>
      </c>
      <c r="G94" s="107">
        <f>G95+G96+G97+G98+G99</f>
        <v>267797.32999999996</v>
      </c>
      <c r="H94" s="129"/>
      <c r="I94" s="129"/>
      <c r="J94" s="129"/>
      <c r="K94" s="129"/>
      <c r="L94" s="129"/>
      <c r="M94" s="129"/>
      <c r="N94" s="129"/>
    </row>
    <row r="95" spans="1:14" ht="25.5" customHeight="1">
      <c r="A95" s="108" t="s">
        <v>146</v>
      </c>
      <c r="B95" s="104" t="s">
        <v>147</v>
      </c>
      <c r="C95" s="104" t="s">
        <v>148</v>
      </c>
      <c r="D95" s="104" t="s">
        <v>149</v>
      </c>
      <c r="E95" s="70">
        <f t="shared" ref="E95:G99" si="5">E150+E205+E260</f>
        <v>101261</v>
      </c>
      <c r="F95" s="70">
        <f t="shared" si="5"/>
        <v>101261</v>
      </c>
      <c r="G95" s="70">
        <f t="shared" si="5"/>
        <v>101261</v>
      </c>
      <c r="H95" s="129"/>
      <c r="I95" s="129"/>
      <c r="J95" s="129"/>
      <c r="K95" s="129"/>
      <c r="L95" s="129"/>
      <c r="M95" s="129"/>
      <c r="N95" s="129"/>
    </row>
    <row r="96" spans="1:14" ht="25.5" customHeight="1">
      <c r="A96" s="108" t="s">
        <v>150</v>
      </c>
      <c r="B96" s="104" t="s">
        <v>151</v>
      </c>
      <c r="C96" s="104" t="s">
        <v>148</v>
      </c>
      <c r="D96" s="104" t="s">
        <v>149</v>
      </c>
      <c r="E96" s="70">
        <f t="shared" si="5"/>
        <v>150469.32999999999</v>
      </c>
      <c r="F96" s="70">
        <f t="shared" si="5"/>
        <v>150469.32999999999</v>
      </c>
      <c r="G96" s="70">
        <f t="shared" si="5"/>
        <v>150469.32999999999</v>
      </c>
      <c r="H96" s="129"/>
      <c r="I96" s="129"/>
      <c r="J96" s="129"/>
      <c r="K96" s="129"/>
      <c r="L96" s="129"/>
      <c r="M96" s="129"/>
      <c r="N96" s="129"/>
    </row>
    <row r="97" spans="1:14" ht="36.75" customHeight="1">
      <c r="A97" s="108" t="s">
        <v>152</v>
      </c>
      <c r="B97" s="104" t="s">
        <v>153</v>
      </c>
      <c r="C97" s="104" t="s">
        <v>154</v>
      </c>
      <c r="D97" s="104" t="s">
        <v>149</v>
      </c>
      <c r="E97" s="70">
        <f t="shared" si="5"/>
        <v>16067</v>
      </c>
      <c r="F97" s="70">
        <f t="shared" si="5"/>
        <v>16067</v>
      </c>
      <c r="G97" s="70">
        <f t="shared" si="5"/>
        <v>16067</v>
      </c>
      <c r="H97" s="129"/>
      <c r="I97" s="129"/>
      <c r="J97" s="129"/>
      <c r="K97" s="129"/>
      <c r="L97" s="129"/>
      <c r="M97" s="129"/>
      <c r="N97" s="129"/>
    </row>
    <row r="98" spans="1:14" ht="33.75" customHeight="1">
      <c r="A98" s="108" t="s">
        <v>155</v>
      </c>
      <c r="B98" s="104" t="s">
        <v>153</v>
      </c>
      <c r="C98" s="104" t="s">
        <v>154</v>
      </c>
      <c r="D98" s="104" t="s">
        <v>149</v>
      </c>
      <c r="E98" s="70">
        <f t="shared" si="5"/>
        <v>0</v>
      </c>
      <c r="F98" s="70">
        <f t="shared" si="5"/>
        <v>0</v>
      </c>
      <c r="G98" s="70">
        <f t="shared" si="5"/>
        <v>0</v>
      </c>
      <c r="H98" s="129"/>
      <c r="I98" s="129"/>
      <c r="J98" s="129"/>
      <c r="K98" s="129"/>
      <c r="L98" s="129"/>
      <c r="M98" s="129"/>
      <c r="N98" s="129"/>
    </row>
    <row r="99" spans="1:14" ht="40.5" customHeight="1">
      <c r="A99" s="108" t="s">
        <v>156</v>
      </c>
      <c r="B99" s="104" t="s">
        <v>157</v>
      </c>
      <c r="C99" s="104" t="s">
        <v>158</v>
      </c>
      <c r="D99" s="104" t="s">
        <v>149</v>
      </c>
      <c r="E99" s="70">
        <f t="shared" si="5"/>
        <v>0</v>
      </c>
      <c r="F99" s="70">
        <f t="shared" si="5"/>
        <v>0</v>
      </c>
      <c r="G99" s="70">
        <f t="shared" si="5"/>
        <v>0</v>
      </c>
      <c r="H99" s="129"/>
      <c r="I99" s="129"/>
      <c r="J99" s="129"/>
      <c r="K99" s="129"/>
      <c r="L99" s="129"/>
      <c r="M99" s="129"/>
      <c r="N99" s="129"/>
    </row>
    <row r="100" spans="1:14" ht="25.5" customHeight="1">
      <c r="A100" s="108" t="s">
        <v>159</v>
      </c>
      <c r="B100" s="104" t="s">
        <v>160</v>
      </c>
      <c r="C100" s="104" t="s">
        <v>21</v>
      </c>
      <c r="D100" s="104"/>
      <c r="E100" s="70">
        <v>0</v>
      </c>
      <c r="F100" s="70">
        <v>0</v>
      </c>
      <c r="G100" s="70">
        <v>0</v>
      </c>
      <c r="H100" s="129"/>
      <c r="I100" s="129"/>
      <c r="J100" s="129"/>
      <c r="K100" s="129"/>
      <c r="L100" s="129"/>
      <c r="M100" s="129"/>
      <c r="N100" s="129"/>
    </row>
    <row r="101" spans="1:14" ht="25.5" customHeight="1">
      <c r="A101" s="108" t="s">
        <v>161</v>
      </c>
      <c r="B101" s="104" t="s">
        <v>162</v>
      </c>
      <c r="C101" s="104" t="s">
        <v>21</v>
      </c>
      <c r="D101" s="104"/>
      <c r="E101" s="107">
        <f>E102</f>
        <v>0</v>
      </c>
      <c r="F101" s="107">
        <f>F102</f>
        <v>0</v>
      </c>
      <c r="G101" s="107">
        <f>G102</f>
        <v>0</v>
      </c>
      <c r="H101" s="129"/>
      <c r="I101" s="129"/>
      <c r="J101" s="129"/>
      <c r="K101" s="129"/>
      <c r="L101" s="129"/>
      <c r="M101" s="129"/>
      <c r="N101" s="129"/>
    </row>
    <row r="102" spans="1:14" ht="25.5" customHeight="1">
      <c r="A102" s="108" t="s">
        <v>163</v>
      </c>
      <c r="B102" s="104" t="s">
        <v>164</v>
      </c>
      <c r="C102" s="104" t="s">
        <v>165</v>
      </c>
      <c r="D102" s="104"/>
      <c r="E102" s="70">
        <v>0</v>
      </c>
      <c r="F102" s="70">
        <v>0</v>
      </c>
      <c r="G102" s="70">
        <v>0</v>
      </c>
      <c r="H102" s="129"/>
      <c r="I102" s="129"/>
      <c r="J102" s="129"/>
      <c r="K102" s="129"/>
      <c r="L102" s="129"/>
      <c r="M102" s="129"/>
      <c r="N102" s="129"/>
    </row>
    <row r="103" spans="1:14" ht="25.5" customHeight="1">
      <c r="A103" s="108" t="s">
        <v>166</v>
      </c>
      <c r="B103" s="104" t="s">
        <v>167</v>
      </c>
      <c r="C103" s="104" t="s">
        <v>21</v>
      </c>
      <c r="D103" s="104"/>
      <c r="E103" s="107">
        <f>E104+E105+E106+E107+E130+E131</f>
        <v>7348606.2300000004</v>
      </c>
      <c r="F103" s="107">
        <f t="shared" ref="F103:G103" si="6">F104+F105+F106+F107+F130+F131</f>
        <v>7526715.2100000009</v>
      </c>
      <c r="G103" s="107">
        <f t="shared" si="6"/>
        <v>7526715.2100000009</v>
      </c>
      <c r="H103" s="129"/>
      <c r="I103" s="129"/>
      <c r="J103" s="129"/>
      <c r="K103" s="129"/>
      <c r="L103" s="129"/>
      <c r="M103" s="129"/>
      <c r="N103" s="129"/>
    </row>
    <row r="104" spans="1:14" ht="41.25" customHeight="1">
      <c r="A104" s="108" t="s">
        <v>396</v>
      </c>
      <c r="B104" s="104" t="s">
        <v>168</v>
      </c>
      <c r="C104" s="104" t="s">
        <v>169</v>
      </c>
      <c r="D104" s="104"/>
      <c r="E104" s="70">
        <v>0</v>
      </c>
      <c r="F104" s="70">
        <v>0</v>
      </c>
      <c r="G104" s="70">
        <v>0</v>
      </c>
      <c r="H104" s="129"/>
      <c r="I104" s="129"/>
      <c r="J104" s="129"/>
      <c r="K104" s="129"/>
      <c r="L104" s="129"/>
      <c r="M104" s="129"/>
      <c r="N104" s="129"/>
    </row>
    <row r="105" spans="1:14" ht="28.5" customHeight="1">
      <c r="A105" s="108" t="s">
        <v>170</v>
      </c>
      <c r="B105" s="104" t="s">
        <v>171</v>
      </c>
      <c r="C105" s="104" t="s">
        <v>172</v>
      </c>
      <c r="D105" s="104"/>
      <c r="E105" s="70">
        <v>0</v>
      </c>
      <c r="F105" s="70">
        <v>0</v>
      </c>
      <c r="G105" s="70">
        <v>0</v>
      </c>
      <c r="H105" s="129"/>
      <c r="I105" s="129"/>
      <c r="J105" s="129"/>
      <c r="K105" s="129"/>
      <c r="L105" s="129"/>
      <c r="M105" s="129"/>
      <c r="N105" s="129"/>
    </row>
    <row r="106" spans="1:14" ht="40.5" customHeight="1">
      <c r="A106" s="108" t="s">
        <v>173</v>
      </c>
      <c r="B106" s="104" t="s">
        <v>174</v>
      </c>
      <c r="C106" s="104" t="s">
        <v>175</v>
      </c>
      <c r="D106" s="104"/>
      <c r="E106" s="70">
        <v>0</v>
      </c>
      <c r="F106" s="70">
        <v>0</v>
      </c>
      <c r="G106" s="70">
        <v>0</v>
      </c>
      <c r="H106" s="129"/>
      <c r="I106" s="129"/>
      <c r="J106" s="129"/>
      <c r="K106" s="129"/>
      <c r="L106" s="129"/>
      <c r="M106" s="129"/>
      <c r="N106" s="129"/>
    </row>
    <row r="107" spans="1:14" ht="25.5" customHeight="1">
      <c r="A107" s="108" t="s">
        <v>368</v>
      </c>
      <c r="B107" s="104" t="s">
        <v>176</v>
      </c>
      <c r="C107" s="104" t="s">
        <v>177</v>
      </c>
      <c r="D107" s="60"/>
      <c r="E107" s="107">
        <f>E108+E109+E110+E113+E114+E115+E116+E117+E118+E119+E120</f>
        <v>5933376.620000001</v>
      </c>
      <c r="F107" s="107">
        <f>F108+F109+F110+F113+F114+F115+F116+F117+F118+F119+F120</f>
        <v>5961045.8200000003</v>
      </c>
      <c r="G107" s="107">
        <f>G108+G109+G110+G113+G114+G115+G116+G117+G118+G119+G120</f>
        <v>5961045.8200000003</v>
      </c>
      <c r="H107" s="130"/>
      <c r="I107" s="130"/>
      <c r="J107" s="130"/>
      <c r="K107" s="130"/>
      <c r="L107" s="130"/>
      <c r="M107" s="130"/>
      <c r="N107" s="130"/>
    </row>
    <row r="108" spans="1:14" ht="25.5" customHeight="1">
      <c r="A108" s="108" t="s">
        <v>178</v>
      </c>
      <c r="B108" s="104" t="s">
        <v>176</v>
      </c>
      <c r="C108" s="104" t="s">
        <v>177</v>
      </c>
      <c r="D108" s="104" t="s">
        <v>179</v>
      </c>
      <c r="E108" s="70">
        <f t="shared" ref="E108:G109" si="7">E163+E218+E273</f>
        <v>141465.5</v>
      </c>
      <c r="F108" s="70">
        <f t="shared" si="7"/>
        <v>141465.5</v>
      </c>
      <c r="G108" s="70">
        <f t="shared" si="7"/>
        <v>141465.5</v>
      </c>
      <c r="H108" s="129"/>
      <c r="I108" s="129"/>
      <c r="J108" s="129"/>
      <c r="K108" s="129"/>
      <c r="L108" s="129"/>
      <c r="M108" s="129"/>
      <c r="N108" s="129"/>
    </row>
    <row r="109" spans="1:14" ht="25.5" customHeight="1">
      <c r="A109" s="108" t="s">
        <v>180</v>
      </c>
      <c r="B109" s="104" t="s">
        <v>176</v>
      </c>
      <c r="C109" s="104" t="s">
        <v>177</v>
      </c>
      <c r="D109" s="104" t="s">
        <v>181</v>
      </c>
      <c r="E109" s="70">
        <f t="shared" si="7"/>
        <v>0</v>
      </c>
      <c r="F109" s="70">
        <f t="shared" si="7"/>
        <v>0</v>
      </c>
      <c r="G109" s="70">
        <f t="shared" si="7"/>
        <v>0</v>
      </c>
      <c r="H109" s="129"/>
      <c r="I109" s="129"/>
      <c r="J109" s="129"/>
      <c r="K109" s="129"/>
      <c r="L109" s="129"/>
      <c r="M109" s="129"/>
      <c r="N109" s="129"/>
    </row>
    <row r="110" spans="1:14" ht="25.5" customHeight="1">
      <c r="A110" s="108" t="s">
        <v>182</v>
      </c>
      <c r="B110" s="104" t="s">
        <v>176</v>
      </c>
      <c r="C110" s="104" t="s">
        <v>177</v>
      </c>
      <c r="D110" s="104" t="s">
        <v>183</v>
      </c>
      <c r="E110" s="107">
        <f>E111+E112</f>
        <v>376121.95</v>
      </c>
      <c r="F110" s="107">
        <f>F111+F112</f>
        <v>416102.83999999997</v>
      </c>
      <c r="G110" s="107">
        <f>G111+G112</f>
        <v>416102.83999999997</v>
      </c>
      <c r="H110" s="129"/>
      <c r="I110" s="129"/>
      <c r="J110" s="129"/>
      <c r="K110" s="129"/>
      <c r="L110" s="129"/>
      <c r="M110" s="129"/>
      <c r="N110" s="129"/>
    </row>
    <row r="111" spans="1:14" ht="25.5" customHeight="1">
      <c r="A111" s="108" t="s">
        <v>331</v>
      </c>
      <c r="B111" s="104" t="s">
        <v>190</v>
      </c>
      <c r="C111" s="104" t="s">
        <v>177</v>
      </c>
      <c r="D111" s="104" t="s">
        <v>191</v>
      </c>
      <c r="E111" s="70">
        <f t="shared" ref="E111:G119" si="8">E166+E221+E276</f>
        <v>302888.47000000003</v>
      </c>
      <c r="F111" s="70">
        <f t="shared" si="8"/>
        <v>335084.56</v>
      </c>
      <c r="G111" s="70">
        <f t="shared" si="8"/>
        <v>335084.56</v>
      </c>
      <c r="H111" s="129"/>
      <c r="I111" s="129"/>
      <c r="J111" s="129"/>
      <c r="K111" s="129"/>
      <c r="L111" s="129"/>
      <c r="M111" s="129"/>
      <c r="N111" s="129"/>
    </row>
    <row r="112" spans="1:14" ht="25.5" customHeight="1">
      <c r="A112" s="108" t="s">
        <v>332</v>
      </c>
      <c r="B112" s="104" t="s">
        <v>192</v>
      </c>
      <c r="C112" s="104" t="s">
        <v>177</v>
      </c>
      <c r="D112" s="104" t="s">
        <v>193</v>
      </c>
      <c r="E112" s="70">
        <f t="shared" si="8"/>
        <v>73233.48</v>
      </c>
      <c r="F112" s="70">
        <f t="shared" si="8"/>
        <v>81018.28</v>
      </c>
      <c r="G112" s="70">
        <f t="shared" si="8"/>
        <v>81018.28</v>
      </c>
      <c r="H112" s="129"/>
      <c r="I112" s="129"/>
      <c r="J112" s="129"/>
      <c r="K112" s="129"/>
      <c r="L112" s="129"/>
      <c r="M112" s="129"/>
      <c r="N112" s="129"/>
    </row>
    <row r="113" spans="1:14" ht="43.5" customHeight="1">
      <c r="A113" s="108" t="s">
        <v>194</v>
      </c>
      <c r="B113" s="104" t="s">
        <v>176</v>
      </c>
      <c r="C113" s="104" t="s">
        <v>177</v>
      </c>
      <c r="D113" s="104" t="s">
        <v>195</v>
      </c>
      <c r="E113" s="70">
        <f t="shared" si="8"/>
        <v>24000</v>
      </c>
      <c r="F113" s="70">
        <f t="shared" si="8"/>
        <v>24000</v>
      </c>
      <c r="G113" s="70">
        <f t="shared" si="8"/>
        <v>24000</v>
      </c>
      <c r="H113" s="129"/>
      <c r="I113" s="129"/>
      <c r="J113" s="129"/>
      <c r="K113" s="129"/>
      <c r="L113" s="129"/>
      <c r="M113" s="129"/>
      <c r="N113" s="129"/>
    </row>
    <row r="114" spans="1:14" ht="25.5" customHeight="1">
      <c r="A114" s="108" t="s">
        <v>196</v>
      </c>
      <c r="B114" s="104" t="s">
        <v>176</v>
      </c>
      <c r="C114" s="104" t="s">
        <v>177</v>
      </c>
      <c r="D114" s="104" t="s">
        <v>197</v>
      </c>
      <c r="E114" s="70">
        <f t="shared" si="8"/>
        <v>140727</v>
      </c>
      <c r="F114" s="70">
        <f t="shared" si="8"/>
        <v>140727</v>
      </c>
      <c r="G114" s="70">
        <f t="shared" si="8"/>
        <v>140727</v>
      </c>
      <c r="H114" s="129"/>
      <c r="I114" s="129"/>
      <c r="J114" s="129"/>
      <c r="K114" s="129"/>
      <c r="L114" s="129"/>
      <c r="M114" s="129"/>
      <c r="N114" s="129"/>
    </row>
    <row r="115" spans="1:14" ht="25.5" customHeight="1">
      <c r="A115" s="108" t="s">
        <v>125</v>
      </c>
      <c r="B115" s="104" t="s">
        <v>176</v>
      </c>
      <c r="C115" s="104" t="s">
        <v>177</v>
      </c>
      <c r="D115" s="104" t="s">
        <v>127</v>
      </c>
      <c r="E115" s="70">
        <f t="shared" si="8"/>
        <v>384600</v>
      </c>
      <c r="F115" s="70">
        <f t="shared" si="8"/>
        <v>384600</v>
      </c>
      <c r="G115" s="70">
        <f t="shared" si="8"/>
        <v>384600</v>
      </c>
      <c r="H115" s="129"/>
      <c r="I115" s="129"/>
      <c r="J115" s="129"/>
      <c r="K115" s="129"/>
      <c r="L115" s="129"/>
      <c r="M115" s="129"/>
      <c r="N115" s="129"/>
    </row>
    <row r="116" spans="1:14" ht="25.5" customHeight="1">
      <c r="A116" s="108" t="s">
        <v>198</v>
      </c>
      <c r="B116" s="104" t="s">
        <v>176</v>
      </c>
      <c r="C116" s="104" t="s">
        <v>177</v>
      </c>
      <c r="D116" s="104" t="s">
        <v>199</v>
      </c>
      <c r="E116" s="70">
        <f t="shared" si="8"/>
        <v>48284.619999999995</v>
      </c>
      <c r="F116" s="70">
        <f t="shared" si="8"/>
        <v>48284.619999999995</v>
      </c>
      <c r="G116" s="70">
        <f t="shared" si="8"/>
        <v>48284.619999999995</v>
      </c>
      <c r="H116" s="129"/>
      <c r="I116" s="129"/>
      <c r="J116" s="129"/>
      <c r="K116" s="129"/>
      <c r="L116" s="129"/>
      <c r="M116" s="129"/>
      <c r="N116" s="129"/>
    </row>
    <row r="117" spans="1:14" ht="24" customHeight="1">
      <c r="A117" s="108" t="s">
        <v>200</v>
      </c>
      <c r="B117" s="104" t="s">
        <v>176</v>
      </c>
      <c r="C117" s="104" t="s">
        <v>177</v>
      </c>
      <c r="D117" s="104" t="s">
        <v>201</v>
      </c>
      <c r="E117" s="70">
        <f t="shared" si="8"/>
        <v>0</v>
      </c>
      <c r="F117" s="70">
        <f t="shared" si="8"/>
        <v>0</v>
      </c>
      <c r="G117" s="70">
        <f t="shared" si="8"/>
        <v>0</v>
      </c>
      <c r="H117" s="60"/>
      <c r="I117" s="112"/>
      <c r="J117" s="112"/>
      <c r="K117" s="112"/>
      <c r="L117" s="112"/>
      <c r="M117" s="112"/>
      <c r="N117" s="112"/>
    </row>
    <row r="118" spans="1:14" ht="25.5" customHeight="1">
      <c r="A118" s="108" t="s">
        <v>202</v>
      </c>
      <c r="B118" s="104" t="s">
        <v>176</v>
      </c>
      <c r="C118" s="104" t="s">
        <v>177</v>
      </c>
      <c r="D118" s="104" t="s">
        <v>203</v>
      </c>
      <c r="E118" s="70">
        <f t="shared" si="8"/>
        <v>0</v>
      </c>
      <c r="F118" s="70">
        <f t="shared" si="8"/>
        <v>0</v>
      </c>
      <c r="G118" s="70">
        <f t="shared" si="8"/>
        <v>0</v>
      </c>
      <c r="H118" s="129"/>
      <c r="I118" s="129"/>
      <c r="J118" s="129"/>
      <c r="K118" s="129"/>
      <c r="L118" s="129"/>
      <c r="M118" s="129"/>
      <c r="N118" s="129"/>
    </row>
    <row r="119" spans="1:14" ht="25.5" customHeight="1">
      <c r="A119" s="108" t="s">
        <v>204</v>
      </c>
      <c r="B119" s="104" t="s">
        <v>176</v>
      </c>
      <c r="C119" s="104" t="s">
        <v>177</v>
      </c>
      <c r="D119" s="104" t="s">
        <v>205</v>
      </c>
      <c r="E119" s="70">
        <f t="shared" si="8"/>
        <v>0</v>
      </c>
      <c r="F119" s="70">
        <f t="shared" si="8"/>
        <v>0</v>
      </c>
      <c r="G119" s="70">
        <f t="shared" si="8"/>
        <v>0</v>
      </c>
      <c r="H119" s="129"/>
      <c r="I119" s="129"/>
      <c r="J119" s="129"/>
      <c r="K119" s="129"/>
      <c r="L119" s="129"/>
      <c r="M119" s="129"/>
      <c r="N119" s="129"/>
    </row>
    <row r="120" spans="1:14" ht="25.5" customHeight="1">
      <c r="A120" s="108" t="s">
        <v>206</v>
      </c>
      <c r="B120" s="104" t="s">
        <v>176</v>
      </c>
      <c r="C120" s="104" t="s">
        <v>177</v>
      </c>
      <c r="D120" s="104" t="s">
        <v>207</v>
      </c>
      <c r="E120" s="107">
        <f>E121+E122+E123+E124+E125+E126+E127+E128+E129</f>
        <v>4818177.5500000007</v>
      </c>
      <c r="F120" s="107">
        <f>F121+F122+F123+F124+F125+F126+F127+F128+F129</f>
        <v>4805865.8600000003</v>
      </c>
      <c r="G120" s="107">
        <f>G121+G122+G123+G124+G125+G126+G127+G128+G129</f>
        <v>4805865.8600000003</v>
      </c>
      <c r="H120" s="130"/>
      <c r="I120" s="130"/>
      <c r="J120" s="130"/>
      <c r="K120" s="130"/>
      <c r="L120" s="130"/>
      <c r="M120" s="130"/>
      <c r="N120" s="130"/>
    </row>
    <row r="121" spans="1:14" ht="25.5" customHeight="1">
      <c r="A121" s="108" t="s">
        <v>208</v>
      </c>
      <c r="B121" s="104" t="s">
        <v>176</v>
      </c>
      <c r="C121" s="104" t="s">
        <v>177</v>
      </c>
      <c r="D121" s="104" t="s">
        <v>209</v>
      </c>
      <c r="E121" s="70">
        <f t="shared" ref="E121:G129" si="9">E176+E231+E286</f>
        <v>111432.12</v>
      </c>
      <c r="F121" s="70">
        <f t="shared" si="9"/>
        <v>111063.02</v>
      </c>
      <c r="G121" s="70">
        <f t="shared" si="9"/>
        <v>111063.02</v>
      </c>
      <c r="H121" s="129"/>
      <c r="I121" s="129"/>
      <c r="J121" s="129"/>
      <c r="K121" s="129"/>
      <c r="L121" s="129"/>
      <c r="M121" s="129"/>
      <c r="N121" s="129"/>
    </row>
    <row r="122" spans="1:14" ht="25.5" customHeight="1">
      <c r="A122" s="108" t="s">
        <v>210</v>
      </c>
      <c r="B122" s="104" t="s">
        <v>176</v>
      </c>
      <c r="C122" s="104" t="s">
        <v>177</v>
      </c>
      <c r="D122" s="104" t="s">
        <v>211</v>
      </c>
      <c r="E122" s="70">
        <f t="shared" si="9"/>
        <v>2960370.61</v>
      </c>
      <c r="F122" s="70">
        <f t="shared" si="9"/>
        <v>2948428.02</v>
      </c>
      <c r="G122" s="70">
        <f t="shared" si="9"/>
        <v>2948428.02</v>
      </c>
      <c r="H122" s="129"/>
      <c r="I122" s="129"/>
      <c r="J122" s="129"/>
      <c r="K122" s="129"/>
      <c r="L122" s="129"/>
      <c r="M122" s="129"/>
      <c r="N122" s="129"/>
    </row>
    <row r="123" spans="1:14" ht="25.5" customHeight="1">
      <c r="A123" s="108" t="s">
        <v>212</v>
      </c>
      <c r="B123" s="104" t="s">
        <v>176</v>
      </c>
      <c r="C123" s="104" t="s">
        <v>177</v>
      </c>
      <c r="D123" s="104" t="s">
        <v>213</v>
      </c>
      <c r="E123" s="70">
        <f t="shared" si="9"/>
        <v>1048105.92</v>
      </c>
      <c r="F123" s="70">
        <f t="shared" si="9"/>
        <v>1048105.92</v>
      </c>
      <c r="G123" s="70">
        <f t="shared" si="9"/>
        <v>1048105.92</v>
      </c>
      <c r="H123" s="129"/>
      <c r="I123" s="129"/>
      <c r="J123" s="129"/>
      <c r="K123" s="129"/>
      <c r="L123" s="129"/>
      <c r="M123" s="129"/>
      <c r="N123" s="129"/>
    </row>
    <row r="124" spans="1:14" ht="25.5" customHeight="1">
      <c r="A124" s="108" t="s">
        <v>214</v>
      </c>
      <c r="B124" s="104" t="s">
        <v>176</v>
      </c>
      <c r="C124" s="104" t="s">
        <v>177</v>
      </c>
      <c r="D124" s="104" t="s">
        <v>215</v>
      </c>
      <c r="E124" s="70">
        <f t="shared" si="9"/>
        <v>0</v>
      </c>
      <c r="F124" s="70">
        <f t="shared" si="9"/>
        <v>0</v>
      </c>
      <c r="G124" s="70">
        <f t="shared" si="9"/>
        <v>0</v>
      </c>
      <c r="H124" s="129"/>
      <c r="I124" s="129"/>
      <c r="J124" s="129"/>
      <c r="K124" s="129"/>
      <c r="L124" s="129"/>
      <c r="M124" s="129"/>
      <c r="N124" s="129"/>
    </row>
    <row r="125" spans="1:14" ht="25.5" customHeight="1">
      <c r="A125" s="108" t="s">
        <v>216</v>
      </c>
      <c r="B125" s="104" t="s">
        <v>176</v>
      </c>
      <c r="C125" s="104" t="s">
        <v>177</v>
      </c>
      <c r="D125" s="104" t="s">
        <v>217</v>
      </c>
      <c r="E125" s="70">
        <f t="shared" si="9"/>
        <v>570000</v>
      </c>
      <c r="F125" s="70">
        <f t="shared" si="9"/>
        <v>570000</v>
      </c>
      <c r="G125" s="70">
        <f t="shared" si="9"/>
        <v>570000</v>
      </c>
      <c r="H125" s="129"/>
      <c r="I125" s="129"/>
      <c r="J125" s="129"/>
      <c r="K125" s="129"/>
      <c r="L125" s="129"/>
      <c r="M125" s="129"/>
      <c r="N125" s="129"/>
    </row>
    <row r="126" spans="1:14" ht="25.5" customHeight="1">
      <c r="A126" s="108" t="s">
        <v>218</v>
      </c>
      <c r="B126" s="104" t="s">
        <v>176</v>
      </c>
      <c r="C126" s="104" t="s">
        <v>177</v>
      </c>
      <c r="D126" s="104" t="s">
        <v>219</v>
      </c>
      <c r="E126" s="70">
        <f t="shared" si="9"/>
        <v>128268.9</v>
      </c>
      <c r="F126" s="70">
        <f t="shared" si="9"/>
        <v>128268.9</v>
      </c>
      <c r="G126" s="70">
        <f t="shared" si="9"/>
        <v>128268.9</v>
      </c>
      <c r="H126" s="129"/>
      <c r="I126" s="129"/>
      <c r="J126" s="129"/>
      <c r="K126" s="129"/>
      <c r="L126" s="129"/>
      <c r="M126" s="129"/>
      <c r="N126" s="129"/>
    </row>
    <row r="127" spans="1:14" ht="25.5" customHeight="1">
      <c r="A127" s="108" t="s">
        <v>220</v>
      </c>
      <c r="B127" s="104" t="s">
        <v>176</v>
      </c>
      <c r="C127" s="104" t="s">
        <v>177</v>
      </c>
      <c r="D127" s="104" t="s">
        <v>221</v>
      </c>
      <c r="E127" s="70">
        <f t="shared" si="9"/>
        <v>0</v>
      </c>
      <c r="F127" s="70">
        <f t="shared" si="9"/>
        <v>0</v>
      </c>
      <c r="G127" s="70">
        <f t="shared" si="9"/>
        <v>0</v>
      </c>
      <c r="H127" s="129"/>
      <c r="I127" s="129"/>
      <c r="J127" s="129"/>
      <c r="K127" s="129"/>
      <c r="L127" s="129"/>
      <c r="M127" s="129"/>
      <c r="N127" s="129"/>
    </row>
    <row r="128" spans="1:14" ht="42.75" customHeight="1">
      <c r="A128" s="108" t="s">
        <v>222</v>
      </c>
      <c r="B128" s="104" t="s">
        <v>176</v>
      </c>
      <c r="C128" s="104" t="s">
        <v>177</v>
      </c>
      <c r="D128" s="104" t="s">
        <v>223</v>
      </c>
      <c r="E128" s="70">
        <f t="shared" si="9"/>
        <v>0</v>
      </c>
      <c r="F128" s="70">
        <f t="shared" si="9"/>
        <v>0</v>
      </c>
      <c r="G128" s="70">
        <f t="shared" si="9"/>
        <v>0</v>
      </c>
      <c r="H128" s="129"/>
      <c r="I128" s="129"/>
      <c r="J128" s="129"/>
      <c r="K128" s="129"/>
      <c r="L128" s="129"/>
      <c r="M128" s="129"/>
      <c r="N128" s="129"/>
    </row>
    <row r="129" spans="1:14" ht="49.5" customHeight="1">
      <c r="A129" s="108" t="s">
        <v>224</v>
      </c>
      <c r="B129" s="104" t="s">
        <v>176</v>
      </c>
      <c r="C129" s="104" t="s">
        <v>177</v>
      </c>
      <c r="D129" s="104" t="s">
        <v>225</v>
      </c>
      <c r="E129" s="70">
        <f t="shared" si="9"/>
        <v>0</v>
      </c>
      <c r="F129" s="70">
        <f t="shared" si="9"/>
        <v>0</v>
      </c>
      <c r="G129" s="70">
        <f t="shared" si="9"/>
        <v>0</v>
      </c>
      <c r="H129" s="129"/>
      <c r="I129" s="129"/>
      <c r="J129" s="129"/>
      <c r="K129" s="129"/>
      <c r="L129" s="129"/>
      <c r="M129" s="129"/>
      <c r="N129" s="129"/>
    </row>
    <row r="130" spans="1:14" ht="49.5" customHeight="1">
      <c r="A130" s="108" t="s">
        <v>400</v>
      </c>
      <c r="B130" s="104" t="s">
        <v>240</v>
      </c>
      <c r="C130" s="104" t="s">
        <v>401</v>
      </c>
      <c r="D130" s="104"/>
      <c r="E130" s="70">
        <f>E185+E240+E295+E349+E403+E456+E550</f>
        <v>0</v>
      </c>
      <c r="F130" s="70">
        <f>F185+F240+F295+F349+F403+F456+F550</f>
        <v>0</v>
      </c>
      <c r="G130" s="70">
        <f>G185+G240+G295+G349+G403+G456+G550</f>
        <v>0</v>
      </c>
      <c r="H130" s="112"/>
      <c r="I130" s="112"/>
      <c r="J130" s="112"/>
      <c r="K130" s="112"/>
      <c r="L130" s="112"/>
      <c r="M130" s="112"/>
      <c r="N130" s="112"/>
    </row>
    <row r="131" spans="1:14" ht="25.5" customHeight="1">
      <c r="A131" s="108" t="s">
        <v>407</v>
      </c>
      <c r="B131" s="104" t="s">
        <v>402</v>
      </c>
      <c r="C131" s="104" t="s">
        <v>406</v>
      </c>
      <c r="D131" s="104" t="s">
        <v>183</v>
      </c>
      <c r="E131" s="107">
        <f>E132+E133+E134</f>
        <v>1415229.6099999999</v>
      </c>
      <c r="F131" s="107">
        <f>F132+F133+F134</f>
        <v>1565669.3900000001</v>
      </c>
      <c r="G131" s="107">
        <f>G132+G133+G134</f>
        <v>1565669.3900000001</v>
      </c>
      <c r="H131" s="143"/>
      <c r="I131" s="144"/>
      <c r="J131" s="144"/>
      <c r="K131" s="144"/>
      <c r="L131" s="144"/>
      <c r="M131" s="144"/>
      <c r="N131" s="145"/>
    </row>
    <row r="132" spans="1:14" ht="25.5" customHeight="1">
      <c r="A132" s="108" t="s">
        <v>328</v>
      </c>
      <c r="B132" s="104" t="s">
        <v>184</v>
      </c>
      <c r="C132" s="104" t="s">
        <v>406</v>
      </c>
      <c r="D132" s="104" t="s">
        <v>185</v>
      </c>
      <c r="E132" s="70">
        <f t="shared" ref="E132:G134" si="10">E187+E242+E297+E405+E458+E351+E552</f>
        <v>0</v>
      </c>
      <c r="F132" s="70">
        <f t="shared" si="10"/>
        <v>0</v>
      </c>
      <c r="G132" s="127">
        <f t="shared" si="10"/>
        <v>0</v>
      </c>
      <c r="H132" s="143"/>
      <c r="I132" s="144"/>
      <c r="J132" s="144"/>
      <c r="K132" s="144"/>
      <c r="L132" s="144"/>
      <c r="M132" s="144"/>
      <c r="N132" s="145"/>
    </row>
    <row r="133" spans="1:14" ht="25.5" customHeight="1">
      <c r="A133" s="108" t="s">
        <v>329</v>
      </c>
      <c r="B133" s="104" t="s">
        <v>186</v>
      </c>
      <c r="C133" s="104" t="s">
        <v>406</v>
      </c>
      <c r="D133" s="104" t="s">
        <v>187</v>
      </c>
      <c r="E133" s="70">
        <f t="shared" si="10"/>
        <v>630373.07999999996</v>
      </c>
      <c r="F133" s="70">
        <f t="shared" si="10"/>
        <v>697092.99</v>
      </c>
      <c r="G133" s="70">
        <f t="shared" si="10"/>
        <v>697092.99</v>
      </c>
      <c r="H133" s="129"/>
      <c r="I133" s="129"/>
      <c r="J133" s="129"/>
      <c r="K133" s="129"/>
      <c r="L133" s="129"/>
      <c r="M133" s="129"/>
      <c r="N133" s="129"/>
    </row>
    <row r="134" spans="1:14" ht="25.5" customHeight="1">
      <c r="A134" s="108" t="s">
        <v>330</v>
      </c>
      <c r="B134" s="104" t="s">
        <v>188</v>
      </c>
      <c r="C134" s="104" t="s">
        <v>406</v>
      </c>
      <c r="D134" s="104" t="s">
        <v>189</v>
      </c>
      <c r="E134" s="70">
        <f t="shared" si="10"/>
        <v>784856.53</v>
      </c>
      <c r="F134" s="70">
        <f t="shared" si="10"/>
        <v>868576.4</v>
      </c>
      <c r="G134" s="70">
        <f t="shared" si="10"/>
        <v>868576.4</v>
      </c>
      <c r="H134" s="129"/>
      <c r="I134" s="129"/>
      <c r="J134" s="129"/>
      <c r="K134" s="129"/>
      <c r="L134" s="129"/>
      <c r="M134" s="129"/>
      <c r="N134" s="129"/>
    </row>
    <row r="135" spans="1:14" ht="42.75" customHeight="1">
      <c r="A135" s="131" t="s">
        <v>445</v>
      </c>
      <c r="B135" s="132"/>
      <c r="C135" s="132"/>
      <c r="D135" s="132"/>
      <c r="E135" s="132"/>
      <c r="F135" s="132"/>
      <c r="G135" s="133"/>
      <c r="H135" s="112"/>
      <c r="I135" s="112"/>
      <c r="J135" s="112"/>
      <c r="K135" s="112"/>
      <c r="L135" s="112"/>
      <c r="M135" s="112"/>
      <c r="N135" s="112"/>
    </row>
    <row r="136" spans="1:14" ht="33.75" customHeight="1">
      <c r="A136" s="115" t="s">
        <v>110</v>
      </c>
      <c r="B136" s="104" t="s">
        <v>109</v>
      </c>
      <c r="C136" s="113" t="s">
        <v>21</v>
      </c>
      <c r="D136" s="104"/>
      <c r="E136" s="107">
        <f>E137+E138+E139+E140+E141+E142+E144+E147+E148+E149+E156+E155+E158</f>
        <v>29533010.690000001</v>
      </c>
      <c r="F136" s="107">
        <f>F137+F138+F139+F140+F141+F142+F144+F148+F149+F156+F155+F158</f>
        <v>29637738.770000003</v>
      </c>
      <c r="G136" s="107">
        <f>G137+G138+G139+G140+G141+G142+G144+G148+G149+G156+G155+G158</f>
        <v>29637738.770000003</v>
      </c>
      <c r="H136" s="129"/>
      <c r="I136" s="129"/>
      <c r="J136" s="129"/>
      <c r="K136" s="129"/>
      <c r="L136" s="129"/>
      <c r="M136" s="129"/>
      <c r="N136" s="129"/>
    </row>
    <row r="137" spans="1:14" ht="25.5" customHeight="1">
      <c r="A137" s="108" t="s">
        <v>111</v>
      </c>
      <c r="B137" s="104" t="s">
        <v>112</v>
      </c>
      <c r="C137" s="104" t="s">
        <v>113</v>
      </c>
      <c r="D137" s="104" t="s">
        <v>114</v>
      </c>
      <c r="E137" s="70">
        <f>'111-211 Б'!E27</f>
        <v>16800000</v>
      </c>
      <c r="F137" s="70">
        <f>'111-211 Б'!F27</f>
        <v>16800000</v>
      </c>
      <c r="G137" s="70">
        <f>'111-211 Б'!G27</f>
        <v>16800000</v>
      </c>
      <c r="H137" s="129"/>
      <c r="I137" s="129"/>
      <c r="J137" s="129"/>
      <c r="K137" s="129"/>
      <c r="L137" s="129"/>
      <c r="M137" s="129"/>
      <c r="N137" s="129"/>
    </row>
    <row r="138" spans="1:14" ht="25.5" customHeight="1">
      <c r="A138" s="108" t="s">
        <v>115</v>
      </c>
      <c r="B138" s="104" t="s">
        <v>116</v>
      </c>
      <c r="C138" s="104" t="s">
        <v>113</v>
      </c>
      <c r="D138" s="104" t="s">
        <v>117</v>
      </c>
      <c r="E138" s="70">
        <f>'111-266 Б'!E22</f>
        <v>6500</v>
      </c>
      <c r="F138" s="70">
        <f>'111-266 Б'!F22</f>
        <v>6500</v>
      </c>
      <c r="G138" s="70">
        <f>'111-266 Б'!G22</f>
        <v>6500</v>
      </c>
      <c r="H138" s="129"/>
      <c r="I138" s="129"/>
      <c r="J138" s="129"/>
      <c r="K138" s="129"/>
      <c r="L138" s="129"/>
      <c r="M138" s="129"/>
      <c r="N138" s="129"/>
    </row>
    <row r="139" spans="1:14" ht="25.5" customHeight="1">
      <c r="A139" s="108" t="s">
        <v>118</v>
      </c>
      <c r="B139" s="104" t="s">
        <v>119</v>
      </c>
      <c r="C139" s="104" t="s">
        <v>120</v>
      </c>
      <c r="D139" s="104" t="s">
        <v>121</v>
      </c>
      <c r="E139" s="70">
        <f>'112-212 Б'!E20</f>
        <v>3000</v>
      </c>
      <c r="F139" s="70">
        <f>'112-212 Б'!F20</f>
        <v>3000</v>
      </c>
      <c r="G139" s="70">
        <f>'112-212 Б'!G20</f>
        <v>3000</v>
      </c>
      <c r="H139" s="129"/>
      <c r="I139" s="129"/>
      <c r="J139" s="129"/>
      <c r="K139" s="129"/>
      <c r="L139" s="129"/>
      <c r="M139" s="129"/>
      <c r="N139" s="129"/>
    </row>
    <row r="140" spans="1:14" ht="25.5" customHeight="1">
      <c r="A140" s="108" t="s">
        <v>122</v>
      </c>
      <c r="B140" s="104" t="s">
        <v>123</v>
      </c>
      <c r="C140" s="104" t="s">
        <v>120</v>
      </c>
      <c r="D140" s="104" t="s">
        <v>124</v>
      </c>
      <c r="E140" s="70">
        <f>'112-214 Б'!E20</f>
        <v>0</v>
      </c>
      <c r="F140" s="70">
        <f>'112-214 Б'!F20</f>
        <v>0</v>
      </c>
      <c r="G140" s="70">
        <f>'112-214 Б'!G20</f>
        <v>0</v>
      </c>
      <c r="H140" s="129"/>
      <c r="I140" s="129"/>
      <c r="J140" s="129"/>
      <c r="K140" s="129"/>
      <c r="L140" s="129"/>
      <c r="M140" s="129"/>
      <c r="N140" s="129"/>
    </row>
    <row r="141" spans="1:14" ht="25.5" customHeight="1">
      <c r="A141" s="108" t="s">
        <v>125</v>
      </c>
      <c r="B141" s="104" t="s">
        <v>126</v>
      </c>
      <c r="C141" s="104" t="s">
        <v>120</v>
      </c>
      <c r="D141" s="104" t="s">
        <v>127</v>
      </c>
      <c r="E141" s="70">
        <f>'112-226 Б'!E20</f>
        <v>0</v>
      </c>
      <c r="F141" s="70">
        <f>'112-226 Б'!F20</f>
        <v>0</v>
      </c>
      <c r="G141" s="70">
        <f>'112-226 Б'!G20</f>
        <v>0</v>
      </c>
      <c r="H141" s="129"/>
      <c r="I141" s="129"/>
      <c r="J141" s="129"/>
      <c r="K141" s="129"/>
      <c r="L141" s="129"/>
      <c r="M141" s="129"/>
      <c r="N141" s="129"/>
    </row>
    <row r="142" spans="1:14" ht="25.5" customHeight="1">
      <c r="A142" s="108" t="s">
        <v>115</v>
      </c>
      <c r="B142" s="104" t="s">
        <v>128</v>
      </c>
      <c r="C142" s="104" t="s">
        <v>120</v>
      </c>
      <c r="D142" s="104" t="s">
        <v>117</v>
      </c>
      <c r="E142" s="70">
        <f>'112-266 Б'!E20</f>
        <v>0</v>
      </c>
      <c r="F142" s="70">
        <f>'112-266 Б'!F20</f>
        <v>0</v>
      </c>
      <c r="G142" s="70">
        <f>'112-266 Б'!G20</f>
        <v>0</v>
      </c>
      <c r="H142" s="129"/>
      <c r="I142" s="129"/>
      <c r="J142" s="129"/>
      <c r="K142" s="129"/>
      <c r="L142" s="129"/>
      <c r="M142" s="129"/>
      <c r="N142" s="129"/>
    </row>
    <row r="143" spans="1:14" ht="33.75" customHeight="1">
      <c r="A143" s="108" t="s">
        <v>118</v>
      </c>
      <c r="B143" s="104" t="s">
        <v>129</v>
      </c>
      <c r="C143" s="104" t="s">
        <v>130</v>
      </c>
      <c r="D143" s="104"/>
      <c r="E143" s="70"/>
      <c r="F143" s="70"/>
      <c r="G143" s="70"/>
      <c r="H143" s="129"/>
      <c r="I143" s="129"/>
      <c r="J143" s="129"/>
      <c r="K143" s="129"/>
      <c r="L143" s="129"/>
      <c r="M143" s="129"/>
      <c r="N143" s="129"/>
    </row>
    <row r="144" spans="1:14" ht="25.5" customHeight="1">
      <c r="A144" s="108" t="s">
        <v>131</v>
      </c>
      <c r="B144" s="104" t="s">
        <v>132</v>
      </c>
      <c r="C144" s="104" t="s">
        <v>133</v>
      </c>
      <c r="D144" s="104" t="s">
        <v>134</v>
      </c>
      <c r="E144" s="107">
        <f>E145+E146</f>
        <v>7200000</v>
      </c>
      <c r="F144" s="107">
        <f>F145+F146</f>
        <v>7200000</v>
      </c>
      <c r="G144" s="107">
        <f>G145+G146</f>
        <v>7200000</v>
      </c>
      <c r="H144" s="129"/>
      <c r="I144" s="129"/>
      <c r="J144" s="129"/>
      <c r="K144" s="129"/>
      <c r="L144" s="129"/>
      <c r="M144" s="129"/>
      <c r="N144" s="129"/>
    </row>
    <row r="145" spans="1:14" ht="25.5" customHeight="1">
      <c r="A145" s="108" t="s">
        <v>135</v>
      </c>
      <c r="B145" s="104" t="s">
        <v>136</v>
      </c>
      <c r="C145" s="104" t="s">
        <v>133</v>
      </c>
      <c r="D145" s="104" t="s">
        <v>134</v>
      </c>
      <c r="E145" s="70">
        <f>'119-213 Б '!E14</f>
        <v>7200000</v>
      </c>
      <c r="F145" s="70">
        <f>'119-213 Б '!F14</f>
        <v>7200000</v>
      </c>
      <c r="G145" s="70">
        <f>'119-213 Б '!G14</f>
        <v>7200000</v>
      </c>
      <c r="H145" s="129"/>
      <c r="I145" s="129"/>
      <c r="J145" s="129"/>
      <c r="K145" s="129"/>
      <c r="L145" s="129"/>
      <c r="M145" s="129"/>
      <c r="N145" s="129"/>
    </row>
    <row r="146" spans="1:14" ht="25.5" customHeight="1">
      <c r="A146" s="108" t="s">
        <v>137</v>
      </c>
      <c r="B146" s="104" t="s">
        <v>138</v>
      </c>
      <c r="C146" s="104" t="s">
        <v>133</v>
      </c>
      <c r="D146" s="104" t="s">
        <v>134</v>
      </c>
      <c r="E146" s="70">
        <f>'119-213 Б '!E18</f>
        <v>0</v>
      </c>
      <c r="F146" s="70">
        <f>'119-213 Б '!F18</f>
        <v>0</v>
      </c>
      <c r="G146" s="70">
        <f>'119-213 Б '!G18</f>
        <v>0</v>
      </c>
      <c r="H146" s="129"/>
      <c r="I146" s="129"/>
      <c r="J146" s="129"/>
      <c r="K146" s="129"/>
      <c r="L146" s="129"/>
      <c r="M146" s="129"/>
      <c r="N146" s="129"/>
    </row>
    <row r="147" spans="1:14" ht="25.5" customHeight="1">
      <c r="A147" s="108" t="s">
        <v>125</v>
      </c>
      <c r="B147" s="104" t="s">
        <v>139</v>
      </c>
      <c r="C147" s="104" t="s">
        <v>133</v>
      </c>
      <c r="D147" s="104" t="s">
        <v>127</v>
      </c>
      <c r="E147" s="70">
        <f>'119-226 Б '!E22</f>
        <v>0</v>
      </c>
      <c r="F147" s="70">
        <f>'119-226 Б '!F22</f>
        <v>0</v>
      </c>
      <c r="G147" s="70">
        <f>'119-226 Б '!G22</f>
        <v>0</v>
      </c>
      <c r="H147" s="129"/>
      <c r="I147" s="129"/>
      <c r="J147" s="129"/>
      <c r="K147" s="129"/>
      <c r="L147" s="129"/>
      <c r="M147" s="129"/>
      <c r="N147" s="129"/>
    </row>
    <row r="148" spans="1:14" ht="30.75" customHeight="1">
      <c r="A148" s="108" t="s">
        <v>140</v>
      </c>
      <c r="B148" s="104" t="s">
        <v>141</v>
      </c>
      <c r="C148" s="104" t="s">
        <v>142</v>
      </c>
      <c r="D148" s="104"/>
      <c r="E148" s="70">
        <v>0</v>
      </c>
      <c r="F148" s="70">
        <v>0</v>
      </c>
      <c r="G148" s="70">
        <v>0</v>
      </c>
      <c r="H148" s="129"/>
      <c r="I148" s="129"/>
      <c r="J148" s="129"/>
      <c r="K148" s="129"/>
      <c r="L148" s="129"/>
      <c r="M148" s="129"/>
      <c r="N148" s="129"/>
    </row>
    <row r="149" spans="1:14" ht="25.5" customHeight="1">
      <c r="A149" s="108" t="s">
        <v>143</v>
      </c>
      <c r="B149" s="104" t="s">
        <v>144</v>
      </c>
      <c r="C149" s="104" t="s">
        <v>145</v>
      </c>
      <c r="D149" s="104"/>
      <c r="E149" s="107">
        <f>E150+E151+E152+E153+E154</f>
        <v>241782.52999999997</v>
      </c>
      <c r="F149" s="107">
        <f>F150+F151+F152+F153+F154</f>
        <v>241782.52999999997</v>
      </c>
      <c r="G149" s="107">
        <f>G150+G151+G152+G153+G154</f>
        <v>241782.52999999997</v>
      </c>
      <c r="H149" s="129"/>
      <c r="I149" s="129"/>
      <c r="J149" s="129"/>
      <c r="K149" s="129"/>
      <c r="L149" s="129"/>
      <c r="M149" s="129"/>
      <c r="N149" s="129"/>
    </row>
    <row r="150" spans="1:14" ht="25.5" customHeight="1">
      <c r="A150" s="108" t="s">
        <v>146</v>
      </c>
      <c r="B150" s="104" t="s">
        <v>147</v>
      </c>
      <c r="C150" s="104" t="s">
        <v>148</v>
      </c>
      <c r="D150" s="104" t="s">
        <v>149</v>
      </c>
      <c r="E150" s="70">
        <f>'851-291 имущ Б'!E20</f>
        <v>85246.2</v>
      </c>
      <c r="F150" s="70">
        <f>'851-291 имущ Б'!F20</f>
        <v>85246.2</v>
      </c>
      <c r="G150" s="70">
        <f>'851-291 имущ Б'!G20</f>
        <v>85246.2</v>
      </c>
      <c r="H150" s="129"/>
      <c r="I150" s="129"/>
      <c r="J150" s="129"/>
      <c r="K150" s="129"/>
      <c r="L150" s="129"/>
      <c r="M150" s="129"/>
      <c r="N150" s="129"/>
    </row>
    <row r="151" spans="1:14" ht="25.5" customHeight="1">
      <c r="A151" s="108" t="s">
        <v>150</v>
      </c>
      <c r="B151" s="104" t="s">
        <v>151</v>
      </c>
      <c r="C151" s="104" t="s">
        <v>148</v>
      </c>
      <c r="D151" s="104" t="s">
        <v>149</v>
      </c>
      <c r="E151" s="70">
        <f>'851-291 земля Б'!E20</f>
        <v>150469.32999999999</v>
      </c>
      <c r="F151" s="70">
        <f>'851-291 земля Б'!F20</f>
        <v>150469.32999999999</v>
      </c>
      <c r="G151" s="70">
        <f>'851-291 земля Б'!G20</f>
        <v>150469.32999999999</v>
      </c>
      <c r="H151" s="129"/>
      <c r="I151" s="129"/>
      <c r="J151" s="129"/>
      <c r="K151" s="129"/>
      <c r="L151" s="129"/>
      <c r="M151" s="129"/>
      <c r="N151" s="129"/>
    </row>
    <row r="152" spans="1:14" ht="36.75" customHeight="1">
      <c r="A152" s="108" t="s">
        <v>152</v>
      </c>
      <c r="B152" s="104" t="s">
        <v>153</v>
      </c>
      <c r="C152" s="104" t="s">
        <v>154</v>
      </c>
      <c r="D152" s="104" t="s">
        <v>149</v>
      </c>
      <c r="E152" s="70">
        <f>'852-291 транс Б'!E20</f>
        <v>6067</v>
      </c>
      <c r="F152" s="70">
        <f>'852-291 транс Б'!F20</f>
        <v>6067</v>
      </c>
      <c r="G152" s="70">
        <f>'852-291 транс Б'!G20</f>
        <v>6067</v>
      </c>
      <c r="H152" s="129"/>
      <c r="I152" s="129"/>
      <c r="J152" s="129"/>
      <c r="K152" s="129"/>
      <c r="L152" s="129"/>
      <c r="M152" s="129"/>
      <c r="N152" s="129"/>
    </row>
    <row r="153" spans="1:14" ht="33.75" customHeight="1">
      <c r="A153" s="108" t="s">
        <v>155</v>
      </c>
      <c r="B153" s="104" t="s">
        <v>153</v>
      </c>
      <c r="C153" s="104" t="s">
        <v>154</v>
      </c>
      <c r="D153" s="104" t="s">
        <v>149</v>
      </c>
      <c r="E153" s="70">
        <f>'852-291пошл Б'!E20</f>
        <v>0</v>
      </c>
      <c r="F153" s="70">
        <f>'852-291пошл Б'!F20</f>
        <v>0</v>
      </c>
      <c r="G153" s="70">
        <f>'852-291пошл Б'!G20</f>
        <v>0</v>
      </c>
      <c r="H153" s="129"/>
      <c r="I153" s="129"/>
      <c r="J153" s="129"/>
      <c r="K153" s="129"/>
      <c r="L153" s="129"/>
      <c r="M153" s="129"/>
      <c r="N153" s="129"/>
    </row>
    <row r="154" spans="1:14" ht="40.5" customHeight="1">
      <c r="A154" s="108" t="s">
        <v>156</v>
      </c>
      <c r="B154" s="104" t="s">
        <v>157</v>
      </c>
      <c r="C154" s="104" t="s">
        <v>158</v>
      </c>
      <c r="D154" s="104" t="s">
        <v>149</v>
      </c>
      <c r="E154" s="70">
        <f>'853-291негатив Б'!E20</f>
        <v>0</v>
      </c>
      <c r="F154" s="70">
        <f>'853-291негатив Б'!F20</f>
        <v>0</v>
      </c>
      <c r="G154" s="70">
        <f>'853-291негатив Б'!G20</f>
        <v>0</v>
      </c>
      <c r="H154" s="129"/>
      <c r="I154" s="129"/>
      <c r="J154" s="129"/>
      <c r="K154" s="129"/>
      <c r="L154" s="129"/>
      <c r="M154" s="129"/>
      <c r="N154" s="129"/>
    </row>
    <row r="155" spans="1:14" ht="25.5" customHeight="1">
      <c r="A155" s="108" t="s">
        <v>159</v>
      </c>
      <c r="B155" s="104" t="s">
        <v>160</v>
      </c>
      <c r="C155" s="104" t="s">
        <v>21</v>
      </c>
      <c r="D155" s="104"/>
      <c r="E155" s="70">
        <v>0</v>
      </c>
      <c r="F155" s="70">
        <v>0</v>
      </c>
      <c r="G155" s="70">
        <v>0</v>
      </c>
      <c r="H155" s="129"/>
      <c r="I155" s="129"/>
      <c r="J155" s="129"/>
      <c r="K155" s="129"/>
      <c r="L155" s="129"/>
      <c r="M155" s="129"/>
      <c r="N155" s="129"/>
    </row>
    <row r="156" spans="1:14" ht="25.5" customHeight="1">
      <c r="A156" s="108" t="s">
        <v>161</v>
      </c>
      <c r="B156" s="104" t="s">
        <v>162</v>
      </c>
      <c r="C156" s="104" t="s">
        <v>21</v>
      </c>
      <c r="D156" s="104"/>
      <c r="E156" s="107">
        <f>E157</f>
        <v>0</v>
      </c>
      <c r="F156" s="107">
        <f>F157</f>
        <v>0</v>
      </c>
      <c r="G156" s="107">
        <f>G157</f>
        <v>0</v>
      </c>
      <c r="H156" s="129"/>
      <c r="I156" s="129"/>
      <c r="J156" s="129"/>
      <c r="K156" s="129"/>
      <c r="L156" s="129"/>
      <c r="M156" s="129"/>
      <c r="N156" s="129"/>
    </row>
    <row r="157" spans="1:14" ht="25.5" customHeight="1">
      <c r="A157" s="108" t="s">
        <v>163</v>
      </c>
      <c r="B157" s="104" t="s">
        <v>164</v>
      </c>
      <c r="C157" s="104" t="s">
        <v>165</v>
      </c>
      <c r="D157" s="104"/>
      <c r="E157" s="70">
        <v>0</v>
      </c>
      <c r="F157" s="70">
        <v>0</v>
      </c>
      <c r="G157" s="70">
        <v>0</v>
      </c>
      <c r="H157" s="129"/>
      <c r="I157" s="129"/>
      <c r="J157" s="129"/>
      <c r="K157" s="129"/>
      <c r="L157" s="129"/>
      <c r="M157" s="129"/>
      <c r="N157" s="129"/>
    </row>
    <row r="158" spans="1:14" ht="25.5" customHeight="1">
      <c r="A158" s="108" t="s">
        <v>166</v>
      </c>
      <c r="B158" s="104" t="s">
        <v>167</v>
      </c>
      <c r="C158" s="104" t="s">
        <v>21</v>
      </c>
      <c r="D158" s="104"/>
      <c r="E158" s="107">
        <f>E159+E160+E161+E162+E185+E186</f>
        <v>5281728.16</v>
      </c>
      <c r="F158" s="107">
        <f>F159+F160+F161+F162+F185+F186</f>
        <v>5386456.2400000002</v>
      </c>
      <c r="G158" s="107">
        <f>G159+G160+G161+G162+G185+G186</f>
        <v>5386456.2400000002</v>
      </c>
      <c r="H158" s="129"/>
      <c r="I158" s="129"/>
      <c r="J158" s="129"/>
      <c r="K158" s="129"/>
      <c r="L158" s="129"/>
      <c r="M158" s="129"/>
      <c r="N158" s="129"/>
    </row>
    <row r="159" spans="1:14" ht="41.25" customHeight="1">
      <c r="A159" s="108" t="s">
        <v>408</v>
      </c>
      <c r="B159" s="104" t="s">
        <v>168</v>
      </c>
      <c r="C159" s="104" t="s">
        <v>169</v>
      </c>
      <c r="D159" s="104"/>
      <c r="E159" s="70">
        <v>0</v>
      </c>
      <c r="F159" s="70">
        <v>0</v>
      </c>
      <c r="G159" s="70">
        <v>0</v>
      </c>
      <c r="H159" s="129"/>
      <c r="I159" s="129"/>
      <c r="J159" s="129"/>
      <c r="K159" s="129"/>
      <c r="L159" s="129"/>
      <c r="M159" s="129"/>
      <c r="N159" s="129"/>
    </row>
    <row r="160" spans="1:14" ht="28.5" customHeight="1">
      <c r="A160" s="108" t="s">
        <v>170</v>
      </c>
      <c r="B160" s="104" t="s">
        <v>171</v>
      </c>
      <c r="C160" s="104" t="s">
        <v>172</v>
      </c>
      <c r="D160" s="104"/>
      <c r="E160" s="70">
        <v>0</v>
      </c>
      <c r="F160" s="70">
        <v>0</v>
      </c>
      <c r="G160" s="70">
        <v>0</v>
      </c>
      <c r="H160" s="129"/>
      <c r="I160" s="129"/>
      <c r="J160" s="129"/>
      <c r="K160" s="129"/>
      <c r="L160" s="129"/>
      <c r="M160" s="129"/>
      <c r="N160" s="129"/>
    </row>
    <row r="161" spans="1:14" ht="40.5" customHeight="1">
      <c r="A161" s="108" t="s">
        <v>173</v>
      </c>
      <c r="B161" s="104" t="s">
        <v>174</v>
      </c>
      <c r="C161" s="104" t="s">
        <v>175</v>
      </c>
      <c r="D161" s="104"/>
      <c r="E161" s="70">
        <v>0</v>
      </c>
      <c r="F161" s="70">
        <v>0</v>
      </c>
      <c r="G161" s="70">
        <v>0</v>
      </c>
      <c r="H161" s="129"/>
      <c r="I161" s="129"/>
      <c r="J161" s="129"/>
      <c r="K161" s="129"/>
      <c r="L161" s="129"/>
      <c r="M161" s="129"/>
      <c r="N161" s="129"/>
    </row>
    <row r="162" spans="1:14" ht="25.5" customHeight="1">
      <c r="A162" s="108" t="s">
        <v>368</v>
      </c>
      <c r="B162" s="104" t="s">
        <v>176</v>
      </c>
      <c r="C162" s="104" t="s">
        <v>177</v>
      </c>
      <c r="D162" s="60"/>
      <c r="E162" s="107">
        <f>E163+E164+E165+E168+E169+E170+E171+E172+E173+E174+E175</f>
        <v>4435535.37</v>
      </c>
      <c r="F162" s="107">
        <f>F163+F164+F165+F168+F169+F170+F171+F172+F173+F174+F175</f>
        <v>4450078.42</v>
      </c>
      <c r="G162" s="107">
        <f>G163+G164+G165+G168+G169+G170+G171+G172+G173+G174+G175</f>
        <v>4450078.42</v>
      </c>
      <c r="H162" s="130"/>
      <c r="I162" s="130"/>
      <c r="J162" s="130"/>
      <c r="K162" s="130"/>
      <c r="L162" s="130"/>
      <c r="M162" s="130"/>
      <c r="N162" s="130"/>
    </row>
    <row r="163" spans="1:14" ht="25.5" customHeight="1">
      <c r="A163" s="108" t="s">
        <v>178</v>
      </c>
      <c r="B163" s="104" t="s">
        <v>176</v>
      </c>
      <c r="C163" s="104" t="s">
        <v>177</v>
      </c>
      <c r="D163" s="104" t="s">
        <v>179</v>
      </c>
      <c r="E163" s="70">
        <f>'244-221 Б '!B38</f>
        <v>50019.6</v>
      </c>
      <c r="F163" s="70">
        <f>'244-221 Б '!C38</f>
        <v>50019.6</v>
      </c>
      <c r="G163" s="70">
        <f>'244-221 Б '!D38</f>
        <v>50019.6</v>
      </c>
      <c r="H163" s="129"/>
      <c r="I163" s="129"/>
      <c r="J163" s="129"/>
      <c r="K163" s="129"/>
      <c r="L163" s="129"/>
      <c r="M163" s="129"/>
      <c r="N163" s="129"/>
    </row>
    <row r="164" spans="1:14" ht="25.5" customHeight="1">
      <c r="A164" s="108" t="s">
        <v>180</v>
      </c>
      <c r="B164" s="104" t="s">
        <v>176</v>
      </c>
      <c r="C164" s="104" t="s">
        <v>177</v>
      </c>
      <c r="D164" s="104" t="s">
        <v>181</v>
      </c>
      <c r="E164" s="70">
        <f>'244-222 Б'!E24</f>
        <v>0</v>
      </c>
      <c r="F164" s="70">
        <f>'244-222 Б'!F24</f>
        <v>0</v>
      </c>
      <c r="G164" s="70">
        <f>'244-222 Б'!G24</f>
        <v>0</v>
      </c>
      <c r="H164" s="129"/>
      <c r="I164" s="129"/>
      <c r="J164" s="129"/>
      <c r="K164" s="129"/>
      <c r="L164" s="129"/>
      <c r="M164" s="129"/>
      <c r="N164" s="129"/>
    </row>
    <row r="165" spans="1:14" ht="25.5" customHeight="1">
      <c r="A165" s="108" t="s">
        <v>182</v>
      </c>
      <c r="B165" s="104" t="s">
        <v>176</v>
      </c>
      <c r="C165" s="104" t="s">
        <v>177</v>
      </c>
      <c r="D165" s="104" t="s">
        <v>183</v>
      </c>
      <c r="E165" s="107">
        <f>E166+E167</f>
        <v>252611.45</v>
      </c>
      <c r="F165" s="107">
        <f>F166+F167</f>
        <v>279466.19</v>
      </c>
      <c r="G165" s="107">
        <f>G166+G167</f>
        <v>279466.19</v>
      </c>
      <c r="H165" s="129"/>
      <c r="I165" s="129"/>
      <c r="J165" s="129"/>
      <c r="K165" s="129"/>
      <c r="L165" s="129"/>
      <c r="M165" s="129"/>
      <c r="N165" s="129"/>
    </row>
    <row r="166" spans="1:14" ht="25.5" customHeight="1">
      <c r="A166" s="108" t="s">
        <v>331</v>
      </c>
      <c r="B166" s="104" t="s">
        <v>190</v>
      </c>
      <c r="C166" s="104" t="s">
        <v>177</v>
      </c>
      <c r="D166" s="104" t="s">
        <v>191</v>
      </c>
      <c r="E166" s="70">
        <f>'244-223 Б '!G11</f>
        <v>179377.97</v>
      </c>
      <c r="F166" s="70">
        <f>'244-223 Б '!J11</f>
        <v>198447.91</v>
      </c>
      <c r="G166" s="70">
        <f>'244-223 Б '!M11</f>
        <v>198447.91</v>
      </c>
      <c r="H166" s="129"/>
      <c r="I166" s="129"/>
      <c r="J166" s="129"/>
      <c r="K166" s="129"/>
      <c r="L166" s="129"/>
      <c r="M166" s="129"/>
      <c r="N166" s="129"/>
    </row>
    <row r="167" spans="1:14" ht="25.5" customHeight="1">
      <c r="A167" s="108" t="s">
        <v>332</v>
      </c>
      <c r="B167" s="104" t="s">
        <v>192</v>
      </c>
      <c r="C167" s="104" t="s">
        <v>177</v>
      </c>
      <c r="D167" s="104" t="s">
        <v>193</v>
      </c>
      <c r="E167" s="70">
        <f>'244-223 Б '!G15</f>
        <v>73233.48</v>
      </c>
      <c r="F167" s="70">
        <f>'244-223 Б '!J15</f>
        <v>81018.28</v>
      </c>
      <c r="G167" s="70">
        <f>'244-223 Б '!M15</f>
        <v>81018.28</v>
      </c>
      <c r="H167" s="129"/>
      <c r="I167" s="129"/>
      <c r="J167" s="129"/>
      <c r="K167" s="129"/>
      <c r="L167" s="129"/>
      <c r="M167" s="129"/>
      <c r="N167" s="129"/>
    </row>
    <row r="168" spans="1:14" ht="43.5" customHeight="1">
      <c r="A168" s="108" t="s">
        <v>194</v>
      </c>
      <c r="B168" s="104" t="s">
        <v>176</v>
      </c>
      <c r="C168" s="104" t="s">
        <v>177</v>
      </c>
      <c r="D168" s="104" t="s">
        <v>195</v>
      </c>
      <c r="E168" s="70">
        <f>'244-224 Б'!E19</f>
        <v>24000</v>
      </c>
      <c r="F168" s="70">
        <f>'244-224 Б'!F19</f>
        <v>24000</v>
      </c>
      <c r="G168" s="70">
        <f>'244-224 Б'!G19</f>
        <v>24000</v>
      </c>
      <c r="H168" s="129"/>
      <c r="I168" s="129"/>
      <c r="J168" s="129"/>
      <c r="K168" s="129"/>
      <c r="L168" s="129"/>
      <c r="M168" s="129"/>
      <c r="N168" s="129"/>
    </row>
    <row r="169" spans="1:14" ht="25.5" customHeight="1">
      <c r="A169" s="108" t="s">
        <v>196</v>
      </c>
      <c r="B169" s="104" t="s">
        <v>176</v>
      </c>
      <c r="C169" s="104" t="s">
        <v>177</v>
      </c>
      <c r="D169" s="104" t="s">
        <v>197</v>
      </c>
      <c r="E169" s="70">
        <f>'244-225 Б'!E45</f>
        <v>129039.55</v>
      </c>
      <c r="F169" s="70">
        <f>'244-225 Б'!F45</f>
        <v>129039.55</v>
      </c>
      <c r="G169" s="70">
        <f>'244-225 Б'!G45</f>
        <v>129039.55</v>
      </c>
      <c r="H169" s="129"/>
      <c r="I169" s="129"/>
      <c r="J169" s="129"/>
      <c r="K169" s="129"/>
      <c r="L169" s="129"/>
      <c r="M169" s="129"/>
      <c r="N169" s="129"/>
    </row>
    <row r="170" spans="1:14" ht="25.5" customHeight="1">
      <c r="A170" s="108" t="s">
        <v>125</v>
      </c>
      <c r="B170" s="104" t="s">
        <v>176</v>
      </c>
      <c r="C170" s="104" t="s">
        <v>177</v>
      </c>
      <c r="D170" s="104" t="s">
        <v>127</v>
      </c>
      <c r="E170" s="70">
        <f>'244-226 Б'!E45</f>
        <v>141840</v>
      </c>
      <c r="F170" s="70">
        <f>'244-226 Б'!F45</f>
        <v>141840</v>
      </c>
      <c r="G170" s="70">
        <f>'244-226 Б'!G45</f>
        <v>141840</v>
      </c>
      <c r="H170" s="129"/>
      <c r="I170" s="129"/>
      <c r="J170" s="129"/>
      <c r="K170" s="129"/>
      <c r="L170" s="129"/>
      <c r="M170" s="129"/>
      <c r="N170" s="129"/>
    </row>
    <row r="171" spans="1:14" ht="25.5" customHeight="1">
      <c r="A171" s="108" t="s">
        <v>198</v>
      </c>
      <c r="B171" s="104" t="s">
        <v>176</v>
      </c>
      <c r="C171" s="104" t="s">
        <v>177</v>
      </c>
      <c r="D171" s="104" t="s">
        <v>199</v>
      </c>
      <c r="E171" s="70">
        <f>'244-227 Б'!E45</f>
        <v>15000</v>
      </c>
      <c r="F171" s="70">
        <f>'244-227 Б'!F45</f>
        <v>15000</v>
      </c>
      <c r="G171" s="70">
        <f>'244-227 Б'!G45</f>
        <v>15000</v>
      </c>
      <c r="H171" s="129"/>
      <c r="I171" s="129"/>
      <c r="J171" s="129"/>
      <c r="K171" s="129"/>
      <c r="L171" s="129"/>
      <c r="M171" s="129"/>
      <c r="N171" s="129"/>
    </row>
    <row r="172" spans="1:14" ht="24" customHeight="1">
      <c r="A172" s="108" t="s">
        <v>200</v>
      </c>
      <c r="B172" s="104" t="s">
        <v>176</v>
      </c>
      <c r="C172" s="104" t="s">
        <v>177</v>
      </c>
      <c r="D172" s="104" t="s">
        <v>201</v>
      </c>
      <c r="E172" s="70">
        <f>'244-228 Б'!E45</f>
        <v>0</v>
      </c>
      <c r="F172" s="70">
        <f>'244-228 Б'!F45</f>
        <v>0</v>
      </c>
      <c r="G172" s="70">
        <f>'244-228 Б'!G45</f>
        <v>0</v>
      </c>
      <c r="H172" s="60"/>
      <c r="I172" s="112"/>
      <c r="J172" s="112"/>
      <c r="K172" s="112"/>
      <c r="L172" s="112"/>
      <c r="M172" s="112"/>
      <c r="N172" s="112"/>
    </row>
    <row r="173" spans="1:14" ht="25.5" customHeight="1">
      <c r="A173" s="108" t="s">
        <v>202</v>
      </c>
      <c r="B173" s="104" t="s">
        <v>176</v>
      </c>
      <c r="C173" s="104" t="s">
        <v>177</v>
      </c>
      <c r="D173" s="104" t="s">
        <v>203</v>
      </c>
      <c r="E173" s="70">
        <f>'244-229 Б'!E45</f>
        <v>0</v>
      </c>
      <c r="F173" s="70">
        <f>'244-229 Б'!F45</f>
        <v>0</v>
      </c>
      <c r="G173" s="70">
        <f>'244-229 Б'!G45</f>
        <v>0</v>
      </c>
      <c r="H173" s="129"/>
      <c r="I173" s="129"/>
      <c r="J173" s="129"/>
      <c r="K173" s="129"/>
      <c r="L173" s="129"/>
      <c r="M173" s="129"/>
      <c r="N173" s="129"/>
    </row>
    <row r="174" spans="1:14" ht="25.5" customHeight="1">
      <c r="A174" s="108" t="s">
        <v>204</v>
      </c>
      <c r="B174" s="104" t="s">
        <v>176</v>
      </c>
      <c r="C174" s="104" t="s">
        <v>177</v>
      </c>
      <c r="D174" s="104" t="s">
        <v>205</v>
      </c>
      <c r="E174" s="70">
        <f>'244-310 Б '!E45</f>
        <v>0</v>
      </c>
      <c r="F174" s="70">
        <f>'244-310 Б '!F45</f>
        <v>0</v>
      </c>
      <c r="G174" s="70">
        <f>'244-310 Б '!G45</f>
        <v>0</v>
      </c>
      <c r="H174" s="129"/>
      <c r="I174" s="129"/>
      <c r="J174" s="129"/>
      <c r="K174" s="129"/>
      <c r="L174" s="129"/>
      <c r="M174" s="129"/>
      <c r="N174" s="129"/>
    </row>
    <row r="175" spans="1:14" ht="25.5" customHeight="1">
      <c r="A175" s="108" t="s">
        <v>206</v>
      </c>
      <c r="B175" s="104" t="s">
        <v>176</v>
      </c>
      <c r="C175" s="104" t="s">
        <v>177</v>
      </c>
      <c r="D175" s="104" t="s">
        <v>207</v>
      </c>
      <c r="E175" s="107">
        <f>E176+E177+E178+E179+E180+E181+E182+E183+E184</f>
        <v>3823024.77</v>
      </c>
      <c r="F175" s="107">
        <f>F176+F177+F178+F179+F180+F181+F182+F183+F184</f>
        <v>3810713.08</v>
      </c>
      <c r="G175" s="107">
        <f>G176+G177+G178+G179+G180+G181+G182+G183+G184</f>
        <v>3810713.08</v>
      </c>
      <c r="H175" s="130"/>
      <c r="I175" s="130"/>
      <c r="J175" s="130"/>
      <c r="K175" s="130"/>
      <c r="L175" s="130"/>
      <c r="M175" s="130"/>
      <c r="N175" s="130"/>
    </row>
    <row r="176" spans="1:14" ht="25.5" customHeight="1">
      <c r="A176" s="108" t="s">
        <v>208</v>
      </c>
      <c r="B176" s="104" t="s">
        <v>176</v>
      </c>
      <c r="C176" s="104" t="s">
        <v>177</v>
      </c>
      <c r="D176" s="104" t="s">
        <v>209</v>
      </c>
      <c r="E176" s="70">
        <f>'244-341Б'!E18</f>
        <v>111432.12</v>
      </c>
      <c r="F176" s="70">
        <f>'244-341Б'!F18</f>
        <v>111063.02</v>
      </c>
      <c r="G176" s="70">
        <f>'244-341Б'!G18</f>
        <v>111063.02</v>
      </c>
      <c r="H176" s="129"/>
      <c r="I176" s="129"/>
      <c r="J176" s="129"/>
      <c r="K176" s="129"/>
      <c r="L176" s="129"/>
      <c r="M176" s="129"/>
      <c r="N176" s="129"/>
    </row>
    <row r="177" spans="1:14" ht="25.5" customHeight="1">
      <c r="A177" s="108" t="s">
        <v>210</v>
      </c>
      <c r="B177" s="104" t="s">
        <v>176</v>
      </c>
      <c r="C177" s="104" t="s">
        <v>177</v>
      </c>
      <c r="D177" s="104" t="s">
        <v>211</v>
      </c>
      <c r="E177" s="70">
        <f>'244-342 Б'!E16</f>
        <v>2960370.61</v>
      </c>
      <c r="F177" s="70">
        <f>'244-342 Б'!F16</f>
        <v>2948428.02</v>
      </c>
      <c r="G177" s="70">
        <f>'244-342 Б'!G16</f>
        <v>2948428.02</v>
      </c>
      <c r="H177" s="129"/>
      <c r="I177" s="129"/>
      <c r="J177" s="129"/>
      <c r="K177" s="129"/>
      <c r="L177" s="129"/>
      <c r="M177" s="129"/>
      <c r="N177" s="129"/>
    </row>
    <row r="178" spans="1:14" ht="25.5" customHeight="1">
      <c r="A178" s="108" t="s">
        <v>212</v>
      </c>
      <c r="B178" s="104" t="s">
        <v>176</v>
      </c>
      <c r="C178" s="104" t="s">
        <v>177</v>
      </c>
      <c r="D178" s="104" t="s">
        <v>213</v>
      </c>
      <c r="E178" s="70">
        <f>'244-343 Б'!E45</f>
        <v>100745.14</v>
      </c>
      <c r="F178" s="70">
        <f>'244-343 Б'!F45</f>
        <v>100745.14</v>
      </c>
      <c r="G178" s="70">
        <f>'244-343 Б'!G45</f>
        <v>100745.14</v>
      </c>
      <c r="H178" s="129"/>
      <c r="I178" s="129"/>
      <c r="J178" s="129"/>
      <c r="K178" s="129"/>
      <c r="L178" s="129"/>
      <c r="M178" s="129"/>
      <c r="N178" s="129"/>
    </row>
    <row r="179" spans="1:14" ht="25.5" customHeight="1">
      <c r="A179" s="108" t="s">
        <v>214</v>
      </c>
      <c r="B179" s="104" t="s">
        <v>176</v>
      </c>
      <c r="C179" s="104" t="s">
        <v>177</v>
      </c>
      <c r="D179" s="104" t="s">
        <v>215</v>
      </c>
      <c r="E179" s="70">
        <f>'244-344 Б'!E45</f>
        <v>0</v>
      </c>
      <c r="F179" s="70">
        <f>'244-344 Б'!F45</f>
        <v>0</v>
      </c>
      <c r="G179" s="70">
        <f>'244-344 Б'!G45</f>
        <v>0</v>
      </c>
      <c r="H179" s="129"/>
      <c r="I179" s="129"/>
      <c r="J179" s="129"/>
      <c r="K179" s="129"/>
      <c r="L179" s="129"/>
      <c r="M179" s="129"/>
      <c r="N179" s="129"/>
    </row>
    <row r="180" spans="1:14" ht="25.5" customHeight="1">
      <c r="A180" s="108" t="s">
        <v>216</v>
      </c>
      <c r="B180" s="104" t="s">
        <v>176</v>
      </c>
      <c r="C180" s="104" t="s">
        <v>177</v>
      </c>
      <c r="D180" s="104" t="s">
        <v>217</v>
      </c>
      <c r="E180" s="70">
        <f>'244-345 Б'!E45</f>
        <v>570000</v>
      </c>
      <c r="F180" s="70">
        <f>'244-345 Б'!F45</f>
        <v>570000</v>
      </c>
      <c r="G180" s="70">
        <f>'244-345 Б'!G45</f>
        <v>570000</v>
      </c>
      <c r="H180" s="129"/>
      <c r="I180" s="129"/>
      <c r="J180" s="129"/>
      <c r="K180" s="129"/>
      <c r="L180" s="129"/>
      <c r="M180" s="129"/>
      <c r="N180" s="129"/>
    </row>
    <row r="181" spans="1:14" ht="25.5" customHeight="1">
      <c r="A181" s="108" t="s">
        <v>218</v>
      </c>
      <c r="B181" s="104" t="s">
        <v>176</v>
      </c>
      <c r="C181" s="104" t="s">
        <v>177</v>
      </c>
      <c r="D181" s="104" t="s">
        <v>219</v>
      </c>
      <c r="E181" s="70">
        <f>'244-346 Б'!E45</f>
        <v>80476.899999999994</v>
      </c>
      <c r="F181" s="70">
        <f>'244-346 Б'!F45</f>
        <v>80476.899999999994</v>
      </c>
      <c r="G181" s="70">
        <f>'244-346 Б'!G45</f>
        <v>80476.899999999994</v>
      </c>
      <c r="H181" s="129"/>
      <c r="I181" s="129"/>
      <c r="J181" s="129"/>
      <c r="K181" s="129"/>
      <c r="L181" s="129"/>
      <c r="M181" s="129"/>
      <c r="N181" s="129"/>
    </row>
    <row r="182" spans="1:14" ht="25.5" customHeight="1">
      <c r="A182" s="108" t="s">
        <v>220</v>
      </c>
      <c r="B182" s="104" t="s">
        <v>176</v>
      </c>
      <c r="C182" s="104" t="s">
        <v>177</v>
      </c>
      <c r="D182" s="104" t="s">
        <v>221</v>
      </c>
      <c r="E182" s="70">
        <f>'244-349 Б'!E45</f>
        <v>0</v>
      </c>
      <c r="F182" s="70">
        <f>'244-349 Б'!F45</f>
        <v>0</v>
      </c>
      <c r="G182" s="70">
        <f>'244-349 Б'!G45</f>
        <v>0</v>
      </c>
      <c r="H182" s="129"/>
      <c r="I182" s="129"/>
      <c r="J182" s="129"/>
      <c r="K182" s="129"/>
      <c r="L182" s="129"/>
      <c r="M182" s="129"/>
      <c r="N182" s="129"/>
    </row>
    <row r="183" spans="1:14" ht="42.75" customHeight="1">
      <c r="A183" s="108" t="s">
        <v>222</v>
      </c>
      <c r="B183" s="104" t="s">
        <v>176</v>
      </c>
      <c r="C183" s="104" t="s">
        <v>177</v>
      </c>
      <c r="D183" s="104" t="s">
        <v>223</v>
      </c>
      <c r="E183" s="70">
        <f>'244-352 Б '!E45</f>
        <v>0</v>
      </c>
      <c r="F183" s="70">
        <f>'244-352 Б '!F45</f>
        <v>0</v>
      </c>
      <c r="G183" s="70">
        <f>'244-352 Б '!G45</f>
        <v>0</v>
      </c>
      <c r="H183" s="129"/>
      <c r="I183" s="129"/>
      <c r="J183" s="129"/>
      <c r="K183" s="129"/>
      <c r="L183" s="129"/>
      <c r="M183" s="129"/>
      <c r="N183" s="129"/>
    </row>
    <row r="184" spans="1:14" ht="49.5" customHeight="1">
      <c r="A184" s="108" t="s">
        <v>224</v>
      </c>
      <c r="B184" s="104" t="s">
        <v>176</v>
      </c>
      <c r="C184" s="104" t="s">
        <v>177</v>
      </c>
      <c r="D184" s="104" t="s">
        <v>225</v>
      </c>
      <c r="E184" s="70">
        <f>'244-353 Б '!E45</f>
        <v>0</v>
      </c>
      <c r="F184" s="70">
        <f>'244-353 Б '!F45</f>
        <v>0</v>
      </c>
      <c r="G184" s="70">
        <f>'244-353 Б '!G45</f>
        <v>0</v>
      </c>
      <c r="H184" s="129"/>
      <c r="I184" s="129"/>
      <c r="J184" s="129"/>
      <c r="K184" s="129"/>
      <c r="L184" s="129"/>
      <c r="M184" s="129"/>
      <c r="N184" s="129"/>
    </row>
    <row r="185" spans="1:14" ht="49.5" customHeight="1">
      <c r="A185" s="108" t="s">
        <v>400</v>
      </c>
      <c r="B185" s="104" t="s">
        <v>240</v>
      </c>
      <c r="C185" s="104" t="s">
        <v>401</v>
      </c>
      <c r="D185" s="104"/>
      <c r="E185" s="70"/>
      <c r="F185" s="70"/>
      <c r="G185" s="70"/>
      <c r="H185" s="116"/>
      <c r="I185" s="117"/>
      <c r="J185" s="117"/>
      <c r="K185" s="117"/>
      <c r="L185" s="117"/>
      <c r="M185" s="117"/>
      <c r="N185" s="118"/>
    </row>
    <row r="186" spans="1:14" ht="25.5" customHeight="1">
      <c r="A186" s="108" t="s">
        <v>407</v>
      </c>
      <c r="B186" s="104" t="s">
        <v>402</v>
      </c>
      <c r="C186" s="104" t="s">
        <v>406</v>
      </c>
      <c r="D186" s="104" t="s">
        <v>183</v>
      </c>
      <c r="E186" s="107">
        <f>E187+E188+E189</f>
        <v>846192.79</v>
      </c>
      <c r="F186" s="107">
        <f>F187+F188+F189</f>
        <v>936377.82000000007</v>
      </c>
      <c r="G186" s="107">
        <f>G187+G188+G189</f>
        <v>936377.82000000007</v>
      </c>
      <c r="H186" s="143"/>
      <c r="I186" s="144"/>
      <c r="J186" s="144"/>
      <c r="K186" s="144"/>
      <c r="L186" s="144"/>
      <c r="M186" s="144"/>
      <c r="N186" s="145"/>
    </row>
    <row r="187" spans="1:14" ht="25.5" customHeight="1">
      <c r="A187" s="108" t="s">
        <v>328</v>
      </c>
      <c r="B187" s="104" t="s">
        <v>403</v>
      </c>
      <c r="C187" s="104" t="s">
        <v>406</v>
      </c>
      <c r="D187" s="104" t="s">
        <v>185</v>
      </c>
      <c r="E187" s="70">
        <f>'247-223 Б'!G10</f>
        <v>0</v>
      </c>
      <c r="F187" s="70">
        <f>'247-223 Б'!J10</f>
        <v>0</v>
      </c>
      <c r="G187" s="70">
        <f>'247-223 Б'!M10</f>
        <v>0</v>
      </c>
      <c r="H187" s="129"/>
      <c r="I187" s="129"/>
      <c r="J187" s="129"/>
      <c r="K187" s="129"/>
      <c r="L187" s="129"/>
      <c r="M187" s="129"/>
      <c r="N187" s="129"/>
    </row>
    <row r="188" spans="1:14" ht="25.5" customHeight="1">
      <c r="A188" s="108" t="s">
        <v>329</v>
      </c>
      <c r="B188" s="104" t="s">
        <v>404</v>
      </c>
      <c r="C188" s="104" t="s">
        <v>406</v>
      </c>
      <c r="D188" s="104" t="s">
        <v>187</v>
      </c>
      <c r="E188" s="70">
        <f>'247-223 Б'!G15</f>
        <v>407129.96</v>
      </c>
      <c r="F188" s="70">
        <f>'247-223 Б'!J15</f>
        <v>450228.71</v>
      </c>
      <c r="G188" s="70">
        <f>'247-223 Б'!M15</f>
        <v>450228.71</v>
      </c>
      <c r="H188" s="129"/>
      <c r="I188" s="129"/>
      <c r="J188" s="129"/>
      <c r="K188" s="129"/>
      <c r="L188" s="129"/>
      <c r="M188" s="129"/>
      <c r="N188" s="129"/>
    </row>
    <row r="189" spans="1:14" ht="25.5" customHeight="1">
      <c r="A189" s="108" t="s">
        <v>330</v>
      </c>
      <c r="B189" s="104" t="s">
        <v>405</v>
      </c>
      <c r="C189" s="104" t="s">
        <v>406</v>
      </c>
      <c r="D189" s="104" t="s">
        <v>189</v>
      </c>
      <c r="E189" s="70">
        <f>'247-223 Б'!G19</f>
        <v>439062.83</v>
      </c>
      <c r="F189" s="70">
        <f>'247-223 Б'!J19</f>
        <v>486149.11</v>
      </c>
      <c r="G189" s="70">
        <f>'247-223 Б'!M19</f>
        <v>486149.11</v>
      </c>
      <c r="H189" s="129"/>
      <c r="I189" s="129"/>
      <c r="J189" s="129"/>
      <c r="K189" s="129"/>
      <c r="L189" s="129"/>
      <c r="M189" s="129"/>
      <c r="N189" s="129"/>
    </row>
    <row r="190" spans="1:14" ht="42.75" customHeight="1">
      <c r="A190" s="131" t="s">
        <v>443</v>
      </c>
      <c r="B190" s="132"/>
      <c r="C190" s="132"/>
      <c r="D190" s="132"/>
      <c r="E190" s="132"/>
      <c r="F190" s="132"/>
      <c r="G190" s="133"/>
      <c r="H190" s="112"/>
      <c r="I190" s="112"/>
      <c r="J190" s="112"/>
      <c r="K190" s="112"/>
      <c r="L190" s="112"/>
      <c r="M190" s="112"/>
      <c r="N190" s="112"/>
    </row>
    <row r="191" spans="1:14" ht="33.75" customHeight="1">
      <c r="A191" s="115" t="s">
        <v>110</v>
      </c>
      <c r="B191" s="104" t="s">
        <v>109</v>
      </c>
      <c r="C191" s="113" t="s">
        <v>21</v>
      </c>
      <c r="D191" s="104"/>
      <c r="E191" s="107">
        <f>E192+E193+E194+E195+E196+E197+E199+E202+E203+E204+E211+E210+E213</f>
        <v>11060038.59</v>
      </c>
      <c r="F191" s="107">
        <f>F192+F193+F194+F195+F196+F197+F199+F203+F204+F211+F210+F213</f>
        <v>11097216.680000002</v>
      </c>
      <c r="G191" s="107">
        <f>G192+G193+G194+G195+G196+G197+G199+G203+G204+G211+G210+G213</f>
        <v>11097216.680000002</v>
      </c>
      <c r="H191" s="129"/>
      <c r="I191" s="129"/>
      <c r="J191" s="129"/>
      <c r="K191" s="129"/>
      <c r="L191" s="129"/>
      <c r="M191" s="129"/>
      <c r="N191" s="129"/>
    </row>
    <row r="192" spans="1:14" ht="25.5" customHeight="1">
      <c r="A192" s="108" t="s">
        <v>111</v>
      </c>
      <c r="B192" s="104" t="s">
        <v>112</v>
      </c>
      <c r="C192" s="104" t="s">
        <v>113</v>
      </c>
      <c r="D192" s="104" t="s">
        <v>114</v>
      </c>
      <c r="E192" s="70">
        <f>'111-211 Б'!E28</f>
        <v>7200000</v>
      </c>
      <c r="F192" s="70">
        <f>'111-211 Б'!F28</f>
        <v>7200000</v>
      </c>
      <c r="G192" s="70">
        <f>'111-211 Б'!G28</f>
        <v>7200000</v>
      </c>
      <c r="H192" s="129"/>
      <c r="I192" s="129"/>
      <c r="J192" s="129"/>
      <c r="K192" s="129"/>
      <c r="L192" s="129"/>
      <c r="M192" s="129"/>
      <c r="N192" s="129"/>
    </row>
    <row r="193" spans="1:14" ht="25.5" customHeight="1">
      <c r="A193" s="108" t="s">
        <v>115</v>
      </c>
      <c r="B193" s="104" t="s">
        <v>116</v>
      </c>
      <c r="C193" s="104" t="s">
        <v>113</v>
      </c>
      <c r="D193" s="104" t="s">
        <v>117</v>
      </c>
      <c r="E193" s="70">
        <f>'111-266 Б'!E23</f>
        <v>0</v>
      </c>
      <c r="F193" s="70">
        <f>'111-266 Б'!F23</f>
        <v>0</v>
      </c>
      <c r="G193" s="70">
        <f>'111-266 Б'!G23</f>
        <v>0</v>
      </c>
      <c r="H193" s="129"/>
      <c r="I193" s="129"/>
      <c r="J193" s="129"/>
      <c r="K193" s="129"/>
      <c r="L193" s="129"/>
      <c r="M193" s="129"/>
      <c r="N193" s="129"/>
    </row>
    <row r="194" spans="1:14" ht="25.5" customHeight="1">
      <c r="A194" s="108" t="s">
        <v>118</v>
      </c>
      <c r="B194" s="104" t="s">
        <v>119</v>
      </c>
      <c r="C194" s="104" t="s">
        <v>120</v>
      </c>
      <c r="D194" s="104" t="s">
        <v>121</v>
      </c>
      <c r="E194" s="70">
        <f>'112-212 Б'!E21</f>
        <v>3500</v>
      </c>
      <c r="F194" s="70">
        <f>'112-212 Б'!F21</f>
        <v>3500</v>
      </c>
      <c r="G194" s="70">
        <f>'112-212 Б'!G21</f>
        <v>3500</v>
      </c>
      <c r="H194" s="129"/>
      <c r="I194" s="129"/>
      <c r="J194" s="129"/>
      <c r="K194" s="129"/>
      <c r="L194" s="129"/>
      <c r="M194" s="129"/>
      <c r="N194" s="129"/>
    </row>
    <row r="195" spans="1:14" ht="25.5" customHeight="1">
      <c r="A195" s="108" t="s">
        <v>122</v>
      </c>
      <c r="B195" s="104" t="s">
        <v>123</v>
      </c>
      <c r="C195" s="104" t="s">
        <v>120</v>
      </c>
      <c r="D195" s="104" t="s">
        <v>124</v>
      </c>
      <c r="E195" s="70">
        <f>'112-214 Б'!E21</f>
        <v>0</v>
      </c>
      <c r="F195" s="70">
        <f>'112-214 Б'!F21</f>
        <v>0</v>
      </c>
      <c r="G195" s="70">
        <f>'112-214 Б'!G21</f>
        <v>0</v>
      </c>
      <c r="H195" s="129"/>
      <c r="I195" s="129"/>
      <c r="J195" s="129"/>
      <c r="K195" s="129"/>
      <c r="L195" s="129"/>
      <c r="M195" s="129"/>
      <c r="N195" s="129"/>
    </row>
    <row r="196" spans="1:14" ht="25.5" customHeight="1">
      <c r="A196" s="108" t="s">
        <v>125</v>
      </c>
      <c r="B196" s="104" t="s">
        <v>126</v>
      </c>
      <c r="C196" s="104" t="s">
        <v>120</v>
      </c>
      <c r="D196" s="104" t="s">
        <v>127</v>
      </c>
      <c r="E196" s="70">
        <f>'112-226 Б'!E21</f>
        <v>0</v>
      </c>
      <c r="F196" s="70">
        <f>'112-226 Б'!F21</f>
        <v>0</v>
      </c>
      <c r="G196" s="70">
        <f>'112-226 Б'!G21</f>
        <v>0</v>
      </c>
      <c r="H196" s="129"/>
      <c r="I196" s="129"/>
      <c r="J196" s="129"/>
      <c r="K196" s="129"/>
      <c r="L196" s="129"/>
      <c r="M196" s="129"/>
      <c r="N196" s="129"/>
    </row>
    <row r="197" spans="1:14" ht="25.5" customHeight="1">
      <c r="A197" s="108" t="s">
        <v>115</v>
      </c>
      <c r="B197" s="104" t="s">
        <v>128</v>
      </c>
      <c r="C197" s="104" t="s">
        <v>120</v>
      </c>
      <c r="D197" s="104" t="s">
        <v>117</v>
      </c>
      <c r="E197" s="70">
        <f>'112-266 Б'!E21</f>
        <v>0</v>
      </c>
      <c r="F197" s="70">
        <f>'112-266 Б'!F21</f>
        <v>0</v>
      </c>
      <c r="G197" s="70">
        <f>'112-266 Б'!G21</f>
        <v>0</v>
      </c>
      <c r="H197" s="129"/>
      <c r="I197" s="129"/>
      <c r="J197" s="129"/>
      <c r="K197" s="129"/>
      <c r="L197" s="129"/>
      <c r="M197" s="129"/>
      <c r="N197" s="129"/>
    </row>
    <row r="198" spans="1:14" ht="33.75" customHeight="1">
      <c r="A198" s="108" t="s">
        <v>118</v>
      </c>
      <c r="B198" s="104" t="s">
        <v>129</v>
      </c>
      <c r="C198" s="104" t="s">
        <v>130</v>
      </c>
      <c r="D198" s="104"/>
      <c r="E198" s="70"/>
      <c r="F198" s="70"/>
      <c r="G198" s="70"/>
      <c r="H198" s="129"/>
      <c r="I198" s="129"/>
      <c r="J198" s="129"/>
      <c r="K198" s="129"/>
      <c r="L198" s="129"/>
      <c r="M198" s="129"/>
      <c r="N198" s="129"/>
    </row>
    <row r="199" spans="1:14" ht="25.5" customHeight="1">
      <c r="A199" s="108" t="s">
        <v>131</v>
      </c>
      <c r="B199" s="104" t="s">
        <v>132</v>
      </c>
      <c r="C199" s="104" t="s">
        <v>133</v>
      </c>
      <c r="D199" s="104" t="s">
        <v>134</v>
      </c>
      <c r="E199" s="107">
        <f>E200+E201</f>
        <v>3100000</v>
      </c>
      <c r="F199" s="107">
        <f>F200+F201</f>
        <v>3100000</v>
      </c>
      <c r="G199" s="107">
        <f>G200+G201</f>
        <v>3100000</v>
      </c>
      <c r="H199" s="129"/>
      <c r="I199" s="129"/>
      <c r="J199" s="129"/>
      <c r="K199" s="129"/>
      <c r="L199" s="129"/>
      <c r="M199" s="129"/>
      <c r="N199" s="129"/>
    </row>
    <row r="200" spans="1:14" ht="25.5" customHeight="1">
      <c r="A200" s="108" t="s">
        <v>135</v>
      </c>
      <c r="B200" s="104" t="s">
        <v>136</v>
      </c>
      <c r="C200" s="104" t="s">
        <v>133</v>
      </c>
      <c r="D200" s="104" t="s">
        <v>134</v>
      </c>
      <c r="E200" s="70">
        <f>'119-213 Б '!E15</f>
        <v>3100000</v>
      </c>
      <c r="F200" s="70">
        <f>'119-213 Б '!F15</f>
        <v>3100000</v>
      </c>
      <c r="G200" s="70">
        <f>'119-213 Б '!G15</f>
        <v>3100000</v>
      </c>
      <c r="H200" s="129"/>
      <c r="I200" s="129"/>
      <c r="J200" s="129"/>
      <c r="K200" s="129"/>
      <c r="L200" s="129"/>
      <c r="M200" s="129"/>
      <c r="N200" s="129"/>
    </row>
    <row r="201" spans="1:14" ht="25.5" customHeight="1">
      <c r="A201" s="108" t="s">
        <v>137</v>
      </c>
      <c r="B201" s="104" t="s">
        <v>138</v>
      </c>
      <c r="C201" s="104" t="s">
        <v>133</v>
      </c>
      <c r="D201" s="104" t="s">
        <v>134</v>
      </c>
      <c r="E201" s="70">
        <f>'119-213 Б '!E19</f>
        <v>0</v>
      </c>
      <c r="F201" s="70">
        <f>'119-213 Б '!F19</f>
        <v>0</v>
      </c>
      <c r="G201" s="70">
        <f>'119-213 Б '!G19</f>
        <v>0</v>
      </c>
      <c r="H201" s="129"/>
      <c r="I201" s="129"/>
      <c r="J201" s="129"/>
      <c r="K201" s="129"/>
      <c r="L201" s="129"/>
      <c r="M201" s="129"/>
      <c r="N201" s="129"/>
    </row>
    <row r="202" spans="1:14" ht="25.5" customHeight="1">
      <c r="A202" s="108" t="s">
        <v>125</v>
      </c>
      <c r="B202" s="104" t="s">
        <v>139</v>
      </c>
      <c r="C202" s="104" t="s">
        <v>133</v>
      </c>
      <c r="D202" s="104" t="s">
        <v>127</v>
      </c>
      <c r="E202" s="70">
        <f>'119-226 Б '!E129</f>
        <v>0</v>
      </c>
      <c r="F202" s="70">
        <f>'119-226 Б '!F129</f>
        <v>0</v>
      </c>
      <c r="G202" s="70">
        <f>'119-226 Б '!G129</f>
        <v>0</v>
      </c>
      <c r="H202" s="129"/>
      <c r="I202" s="129"/>
      <c r="J202" s="129"/>
      <c r="K202" s="129"/>
      <c r="L202" s="129"/>
      <c r="M202" s="129"/>
      <c r="N202" s="129"/>
    </row>
    <row r="203" spans="1:14" ht="30.75" customHeight="1">
      <c r="A203" s="108" t="s">
        <v>140</v>
      </c>
      <c r="B203" s="104" t="s">
        <v>141</v>
      </c>
      <c r="C203" s="104" t="s">
        <v>142</v>
      </c>
      <c r="D203" s="104"/>
      <c r="E203" s="70">
        <v>0</v>
      </c>
      <c r="F203" s="70">
        <v>0</v>
      </c>
      <c r="G203" s="70">
        <v>0</v>
      </c>
      <c r="H203" s="129"/>
      <c r="I203" s="129"/>
      <c r="J203" s="129"/>
      <c r="K203" s="129"/>
      <c r="L203" s="129"/>
      <c r="M203" s="129"/>
      <c r="N203" s="129"/>
    </row>
    <row r="204" spans="1:14" ht="25.5" customHeight="1">
      <c r="A204" s="108" t="s">
        <v>143</v>
      </c>
      <c r="B204" s="104" t="s">
        <v>144</v>
      </c>
      <c r="C204" s="104" t="s">
        <v>145</v>
      </c>
      <c r="D204" s="104"/>
      <c r="E204" s="107">
        <f>E205+E206+E207+E208+E209</f>
        <v>21014.799999999999</v>
      </c>
      <c r="F204" s="107">
        <f>F205+F206+F207+F208+F209</f>
        <v>21014.799999999999</v>
      </c>
      <c r="G204" s="107">
        <f>G205+G206+G207+G208+G209</f>
        <v>21014.799999999999</v>
      </c>
      <c r="H204" s="129"/>
      <c r="I204" s="129"/>
      <c r="J204" s="129"/>
      <c r="K204" s="129"/>
      <c r="L204" s="129"/>
      <c r="M204" s="129"/>
      <c r="N204" s="129"/>
    </row>
    <row r="205" spans="1:14" ht="25.5" customHeight="1">
      <c r="A205" s="108" t="s">
        <v>146</v>
      </c>
      <c r="B205" s="104" t="s">
        <v>147</v>
      </c>
      <c r="C205" s="104" t="s">
        <v>148</v>
      </c>
      <c r="D205" s="104" t="s">
        <v>149</v>
      </c>
      <c r="E205" s="70">
        <f>'851-291 имущ Б'!E21</f>
        <v>16014.8</v>
      </c>
      <c r="F205" s="70">
        <f>'851-291 имущ Б'!F21</f>
        <v>16014.8</v>
      </c>
      <c r="G205" s="70">
        <f>'851-291 имущ Б'!G21</f>
        <v>16014.8</v>
      </c>
      <c r="H205" s="129"/>
      <c r="I205" s="129"/>
      <c r="J205" s="129"/>
      <c r="K205" s="129"/>
      <c r="L205" s="129"/>
      <c r="M205" s="129"/>
      <c r="N205" s="129"/>
    </row>
    <row r="206" spans="1:14" ht="25.5" customHeight="1">
      <c r="A206" s="108" t="s">
        <v>150</v>
      </c>
      <c r="B206" s="104" t="s">
        <v>151</v>
      </c>
      <c r="C206" s="104" t="s">
        <v>148</v>
      </c>
      <c r="D206" s="104" t="s">
        <v>149</v>
      </c>
      <c r="E206" s="70">
        <f>'851-291 земля Б'!E21</f>
        <v>0</v>
      </c>
      <c r="F206" s="70">
        <f>'851-291 земля Б'!F21</f>
        <v>0</v>
      </c>
      <c r="G206" s="70">
        <f>'851-291 земля Б'!G21</f>
        <v>0</v>
      </c>
      <c r="H206" s="129"/>
      <c r="I206" s="129"/>
      <c r="J206" s="129"/>
      <c r="K206" s="129"/>
      <c r="L206" s="129"/>
      <c r="M206" s="129"/>
      <c r="N206" s="129"/>
    </row>
    <row r="207" spans="1:14" ht="36.75" customHeight="1">
      <c r="A207" s="108" t="s">
        <v>152</v>
      </c>
      <c r="B207" s="104" t="s">
        <v>153</v>
      </c>
      <c r="C207" s="104" t="s">
        <v>154</v>
      </c>
      <c r="D207" s="104" t="s">
        <v>149</v>
      </c>
      <c r="E207" s="70">
        <f>'852-291 транс Б'!E21</f>
        <v>5000</v>
      </c>
      <c r="F207" s="70">
        <f>'852-291 транс Б'!F21</f>
        <v>5000</v>
      </c>
      <c r="G207" s="70">
        <f>'852-291 транс Б'!G21</f>
        <v>5000</v>
      </c>
      <c r="H207" s="129"/>
      <c r="I207" s="129"/>
      <c r="J207" s="129"/>
      <c r="K207" s="129"/>
      <c r="L207" s="129"/>
      <c r="M207" s="129"/>
      <c r="N207" s="129"/>
    </row>
    <row r="208" spans="1:14" ht="33.75" customHeight="1">
      <c r="A208" s="108" t="s">
        <v>155</v>
      </c>
      <c r="B208" s="104" t="s">
        <v>153</v>
      </c>
      <c r="C208" s="104" t="s">
        <v>154</v>
      </c>
      <c r="D208" s="104" t="s">
        <v>149</v>
      </c>
      <c r="E208" s="70">
        <f>'852-291пошл Б'!E21</f>
        <v>0</v>
      </c>
      <c r="F208" s="70">
        <f>'852-291пошл Б'!F21</f>
        <v>0</v>
      </c>
      <c r="G208" s="70">
        <f>'852-291пошл Б'!G21</f>
        <v>0</v>
      </c>
      <c r="H208" s="129"/>
      <c r="I208" s="129"/>
      <c r="J208" s="129"/>
      <c r="K208" s="129"/>
      <c r="L208" s="129"/>
      <c r="M208" s="129"/>
      <c r="N208" s="129"/>
    </row>
    <row r="209" spans="1:14" ht="40.5" customHeight="1">
      <c r="A209" s="108" t="s">
        <v>156</v>
      </c>
      <c r="B209" s="104" t="s">
        <v>157</v>
      </c>
      <c r="C209" s="104" t="s">
        <v>158</v>
      </c>
      <c r="D209" s="104" t="s">
        <v>149</v>
      </c>
      <c r="E209" s="70">
        <f>'853-291негатив Б'!E21</f>
        <v>0</v>
      </c>
      <c r="F209" s="70">
        <f>'853-291негатив Б'!F21</f>
        <v>0</v>
      </c>
      <c r="G209" s="70">
        <f>'853-291негатив Б'!G21</f>
        <v>0</v>
      </c>
      <c r="H209" s="129"/>
      <c r="I209" s="129"/>
      <c r="J209" s="129"/>
      <c r="K209" s="129"/>
      <c r="L209" s="129"/>
      <c r="M209" s="129"/>
      <c r="N209" s="129"/>
    </row>
    <row r="210" spans="1:14" ht="25.5" customHeight="1">
      <c r="A210" s="108" t="s">
        <v>159</v>
      </c>
      <c r="B210" s="104" t="s">
        <v>160</v>
      </c>
      <c r="C210" s="104" t="s">
        <v>21</v>
      </c>
      <c r="D210" s="104"/>
      <c r="E210" s="70">
        <v>0</v>
      </c>
      <c r="F210" s="70">
        <v>0</v>
      </c>
      <c r="G210" s="70">
        <v>0</v>
      </c>
      <c r="H210" s="129"/>
      <c r="I210" s="129"/>
      <c r="J210" s="129"/>
      <c r="K210" s="129"/>
      <c r="L210" s="129"/>
      <c r="M210" s="129"/>
      <c r="N210" s="129"/>
    </row>
    <row r="211" spans="1:14" ht="25.5" customHeight="1">
      <c r="A211" s="108" t="s">
        <v>161</v>
      </c>
      <c r="B211" s="104" t="s">
        <v>162</v>
      </c>
      <c r="C211" s="104" t="s">
        <v>21</v>
      </c>
      <c r="D211" s="104"/>
      <c r="E211" s="107">
        <f>E212</f>
        <v>0</v>
      </c>
      <c r="F211" s="107">
        <f>F212</f>
        <v>0</v>
      </c>
      <c r="G211" s="107">
        <f>G212</f>
        <v>0</v>
      </c>
      <c r="H211" s="129"/>
      <c r="I211" s="129"/>
      <c r="J211" s="129"/>
      <c r="K211" s="129"/>
      <c r="L211" s="129"/>
      <c r="M211" s="129"/>
      <c r="N211" s="129"/>
    </row>
    <row r="212" spans="1:14" ht="25.5" customHeight="1">
      <c r="A212" s="108" t="s">
        <v>163</v>
      </c>
      <c r="B212" s="104" t="s">
        <v>164</v>
      </c>
      <c r="C212" s="104" t="s">
        <v>165</v>
      </c>
      <c r="D212" s="104"/>
      <c r="E212" s="70">
        <v>0</v>
      </c>
      <c r="F212" s="70">
        <v>0</v>
      </c>
      <c r="G212" s="70">
        <v>0</v>
      </c>
      <c r="H212" s="129"/>
      <c r="I212" s="129"/>
      <c r="J212" s="129"/>
      <c r="K212" s="129"/>
      <c r="L212" s="129"/>
      <c r="M212" s="129"/>
      <c r="N212" s="129"/>
    </row>
    <row r="213" spans="1:14" ht="25.5" customHeight="1">
      <c r="A213" s="108" t="s">
        <v>166</v>
      </c>
      <c r="B213" s="104" t="s">
        <v>167</v>
      </c>
      <c r="C213" s="104" t="s">
        <v>21</v>
      </c>
      <c r="D213" s="104"/>
      <c r="E213" s="107">
        <f>E214+E215+E216+E217+E240+E241</f>
        <v>735523.79</v>
      </c>
      <c r="F213" s="107">
        <f>F214+F215+F216+F217+F240+F241</f>
        <v>772701.88</v>
      </c>
      <c r="G213" s="107">
        <f>G214+G215+G216+G217+G240+G241</f>
        <v>772701.88</v>
      </c>
      <c r="H213" s="129"/>
      <c r="I213" s="129"/>
      <c r="J213" s="129"/>
      <c r="K213" s="129"/>
      <c r="L213" s="129"/>
      <c r="M213" s="129"/>
      <c r="N213" s="129"/>
    </row>
    <row r="214" spans="1:14" ht="41.25" customHeight="1">
      <c r="A214" s="108" t="s">
        <v>408</v>
      </c>
      <c r="B214" s="104" t="s">
        <v>168</v>
      </c>
      <c r="C214" s="104" t="s">
        <v>169</v>
      </c>
      <c r="D214" s="104"/>
      <c r="E214" s="70">
        <v>0</v>
      </c>
      <c r="F214" s="70">
        <v>0</v>
      </c>
      <c r="G214" s="70">
        <v>0</v>
      </c>
      <c r="H214" s="129"/>
      <c r="I214" s="129"/>
      <c r="J214" s="129"/>
      <c r="K214" s="129"/>
      <c r="L214" s="129"/>
      <c r="M214" s="129"/>
      <c r="N214" s="129"/>
    </row>
    <row r="215" spans="1:14" ht="28.5" customHeight="1">
      <c r="A215" s="108" t="s">
        <v>170</v>
      </c>
      <c r="B215" s="104" t="s">
        <v>171</v>
      </c>
      <c r="C215" s="104" t="s">
        <v>172</v>
      </c>
      <c r="D215" s="104"/>
      <c r="E215" s="70">
        <v>0</v>
      </c>
      <c r="F215" s="70">
        <v>0</v>
      </c>
      <c r="G215" s="70">
        <v>0</v>
      </c>
      <c r="H215" s="129"/>
      <c r="I215" s="129"/>
      <c r="J215" s="129"/>
      <c r="K215" s="129"/>
      <c r="L215" s="129"/>
      <c r="M215" s="129"/>
      <c r="N215" s="129"/>
    </row>
    <row r="216" spans="1:14" ht="40.5" customHeight="1">
      <c r="A216" s="108" t="s">
        <v>173</v>
      </c>
      <c r="B216" s="104" t="s">
        <v>174</v>
      </c>
      <c r="C216" s="104" t="s">
        <v>175</v>
      </c>
      <c r="D216" s="104"/>
      <c r="E216" s="70">
        <v>0</v>
      </c>
      <c r="F216" s="70">
        <v>0</v>
      </c>
      <c r="G216" s="70">
        <v>0</v>
      </c>
      <c r="H216" s="129"/>
      <c r="I216" s="129"/>
      <c r="J216" s="129"/>
      <c r="K216" s="129"/>
      <c r="L216" s="129"/>
      <c r="M216" s="129"/>
      <c r="N216" s="129"/>
    </row>
    <row r="217" spans="1:14" ht="25.5" customHeight="1">
      <c r="A217" s="108" t="s">
        <v>368</v>
      </c>
      <c r="B217" s="104" t="s">
        <v>176</v>
      </c>
      <c r="C217" s="104" t="s">
        <v>177</v>
      </c>
      <c r="D217" s="60"/>
      <c r="E217" s="107">
        <f>E218+E219+E220+E223+E224+E225+E226+E227+E228+E229+E230</f>
        <v>450282.29000000004</v>
      </c>
      <c r="F217" s="107">
        <f>F218+F219+F220+F223+F224+F225+F226+F227+F228+F229+F230</f>
        <v>457262.13</v>
      </c>
      <c r="G217" s="107">
        <f>G218+G219+G220+G223+G224+G225+G226+G227+G228+G229+G230</f>
        <v>457262.13</v>
      </c>
      <c r="H217" s="130"/>
      <c r="I217" s="130"/>
      <c r="J217" s="130"/>
      <c r="K217" s="130"/>
      <c r="L217" s="130"/>
      <c r="M217" s="130"/>
      <c r="N217" s="130"/>
    </row>
    <row r="218" spans="1:14" ht="25.5" customHeight="1">
      <c r="A218" s="108" t="s">
        <v>178</v>
      </c>
      <c r="B218" s="104" t="s">
        <v>176</v>
      </c>
      <c r="C218" s="104" t="s">
        <v>177</v>
      </c>
      <c r="D218" s="104" t="s">
        <v>179</v>
      </c>
      <c r="E218" s="70">
        <f>'244-221 Б '!B39</f>
        <v>91445.9</v>
      </c>
      <c r="F218" s="70">
        <f>'244-221 Б '!C39</f>
        <v>91445.9</v>
      </c>
      <c r="G218" s="70">
        <f>'244-221 Б '!D39</f>
        <v>91445.9</v>
      </c>
      <c r="H218" s="129"/>
      <c r="I218" s="129"/>
      <c r="J218" s="129"/>
      <c r="K218" s="129"/>
      <c r="L218" s="129"/>
      <c r="M218" s="129"/>
      <c r="N218" s="129"/>
    </row>
    <row r="219" spans="1:14" ht="25.5" customHeight="1">
      <c r="A219" s="108" t="s">
        <v>180</v>
      </c>
      <c r="B219" s="104" t="s">
        <v>176</v>
      </c>
      <c r="C219" s="104" t="s">
        <v>177</v>
      </c>
      <c r="D219" s="104" t="s">
        <v>181</v>
      </c>
      <c r="E219" s="70">
        <f>'244-222 Б'!E25</f>
        <v>0</v>
      </c>
      <c r="F219" s="70">
        <f>'244-222 Б'!F25</f>
        <v>0</v>
      </c>
      <c r="G219" s="70">
        <f>'244-222 Б'!G25</f>
        <v>0</v>
      </c>
      <c r="H219" s="129"/>
      <c r="I219" s="129"/>
      <c r="J219" s="129"/>
      <c r="K219" s="129"/>
      <c r="L219" s="129"/>
      <c r="M219" s="129"/>
      <c r="N219" s="129"/>
    </row>
    <row r="220" spans="1:14" ht="25.5" customHeight="1">
      <c r="A220" s="108" t="s">
        <v>182</v>
      </c>
      <c r="B220" s="104" t="s">
        <v>176</v>
      </c>
      <c r="C220" s="104" t="s">
        <v>177</v>
      </c>
      <c r="D220" s="104" t="s">
        <v>183</v>
      </c>
      <c r="E220" s="107">
        <f>E221+E222</f>
        <v>65676.800000000003</v>
      </c>
      <c r="F220" s="107">
        <f>F221+F222</f>
        <v>72656.639999999999</v>
      </c>
      <c r="G220" s="107">
        <f>G221+G222</f>
        <v>72656.639999999999</v>
      </c>
      <c r="H220" s="129"/>
      <c r="I220" s="129"/>
      <c r="J220" s="129"/>
      <c r="K220" s="129"/>
      <c r="L220" s="129"/>
      <c r="M220" s="129"/>
      <c r="N220" s="129"/>
    </row>
    <row r="221" spans="1:14" ht="25.5" customHeight="1">
      <c r="A221" s="108" t="s">
        <v>331</v>
      </c>
      <c r="B221" s="104" t="s">
        <v>190</v>
      </c>
      <c r="C221" s="104" t="s">
        <v>177</v>
      </c>
      <c r="D221" s="104" t="s">
        <v>191</v>
      </c>
      <c r="E221" s="70">
        <f>'244-223 Б '!G12</f>
        <v>65676.800000000003</v>
      </c>
      <c r="F221" s="70">
        <f>'244-223 Б '!J12</f>
        <v>72656.639999999999</v>
      </c>
      <c r="G221" s="70">
        <f>'244-223 Б '!M12</f>
        <v>72656.639999999999</v>
      </c>
      <c r="H221" s="129"/>
      <c r="I221" s="129"/>
      <c r="J221" s="129"/>
      <c r="K221" s="129"/>
      <c r="L221" s="129"/>
      <c r="M221" s="129"/>
      <c r="N221" s="129"/>
    </row>
    <row r="222" spans="1:14" ht="25.5" customHeight="1">
      <c r="A222" s="108" t="s">
        <v>332</v>
      </c>
      <c r="B222" s="104" t="s">
        <v>192</v>
      </c>
      <c r="C222" s="104" t="s">
        <v>177</v>
      </c>
      <c r="D222" s="104" t="s">
        <v>193</v>
      </c>
      <c r="E222" s="70">
        <f>'244-223 Б '!G16</f>
        <v>0</v>
      </c>
      <c r="F222" s="70">
        <f>'244-223 Б '!J16</f>
        <v>0</v>
      </c>
      <c r="G222" s="70">
        <f>'244-223 Б '!M16</f>
        <v>0</v>
      </c>
      <c r="H222" s="129"/>
      <c r="I222" s="129"/>
      <c r="J222" s="129"/>
      <c r="K222" s="129"/>
      <c r="L222" s="129"/>
      <c r="M222" s="129"/>
      <c r="N222" s="129"/>
    </row>
    <row r="223" spans="1:14" ht="43.5" customHeight="1">
      <c r="A223" s="108" t="s">
        <v>194</v>
      </c>
      <c r="B223" s="104" t="s">
        <v>176</v>
      </c>
      <c r="C223" s="104" t="s">
        <v>177</v>
      </c>
      <c r="D223" s="104" t="s">
        <v>195</v>
      </c>
      <c r="E223" s="70">
        <f>'244-224 Б'!E20</f>
        <v>0</v>
      </c>
      <c r="F223" s="70">
        <f>'244-224 Б'!F20</f>
        <v>0</v>
      </c>
      <c r="G223" s="70">
        <f>'244-224 Б'!G20</f>
        <v>0</v>
      </c>
      <c r="H223" s="129"/>
      <c r="I223" s="129"/>
      <c r="J223" s="129"/>
      <c r="K223" s="129"/>
      <c r="L223" s="129"/>
      <c r="M223" s="129"/>
      <c r="N223" s="129"/>
    </row>
    <row r="224" spans="1:14" ht="25.5" customHeight="1">
      <c r="A224" s="108" t="s">
        <v>196</v>
      </c>
      <c r="B224" s="104" t="s">
        <v>176</v>
      </c>
      <c r="C224" s="104" t="s">
        <v>177</v>
      </c>
      <c r="D224" s="104" t="s">
        <v>197</v>
      </c>
      <c r="E224" s="70">
        <f>'244-225 Б'!E46</f>
        <v>11687.45</v>
      </c>
      <c r="F224" s="70">
        <f>'244-225 Б'!F46</f>
        <v>11687.45</v>
      </c>
      <c r="G224" s="70">
        <f>'244-225 Б'!G46</f>
        <v>11687.45</v>
      </c>
      <c r="H224" s="129"/>
      <c r="I224" s="129"/>
      <c r="J224" s="129"/>
      <c r="K224" s="129"/>
      <c r="L224" s="129"/>
      <c r="M224" s="129"/>
      <c r="N224" s="129"/>
    </row>
    <row r="225" spans="1:14" ht="25.5" customHeight="1">
      <c r="A225" s="108" t="s">
        <v>125</v>
      </c>
      <c r="B225" s="104" t="s">
        <v>176</v>
      </c>
      <c r="C225" s="104" t="s">
        <v>177</v>
      </c>
      <c r="D225" s="104" t="s">
        <v>127</v>
      </c>
      <c r="E225" s="70">
        <f>'244-226 Б'!E46</f>
        <v>70920</v>
      </c>
      <c r="F225" s="70">
        <f>'244-226 Б'!F46</f>
        <v>70920</v>
      </c>
      <c r="G225" s="70">
        <f>'244-226 Б'!G46</f>
        <v>70920</v>
      </c>
      <c r="H225" s="129"/>
      <c r="I225" s="129"/>
      <c r="J225" s="129"/>
      <c r="K225" s="129"/>
      <c r="L225" s="129"/>
      <c r="M225" s="129"/>
      <c r="N225" s="129"/>
    </row>
    <row r="226" spans="1:14" ht="25.5" customHeight="1">
      <c r="A226" s="108" t="s">
        <v>198</v>
      </c>
      <c r="B226" s="104" t="s">
        <v>176</v>
      </c>
      <c r="C226" s="104" t="s">
        <v>177</v>
      </c>
      <c r="D226" s="104" t="s">
        <v>199</v>
      </c>
      <c r="E226" s="70">
        <f>'244-227 Б'!E46</f>
        <v>10000</v>
      </c>
      <c r="F226" s="70">
        <f>'244-227 Б'!F46</f>
        <v>10000</v>
      </c>
      <c r="G226" s="70">
        <f>'244-227 Б'!G46</f>
        <v>10000</v>
      </c>
      <c r="H226" s="129"/>
      <c r="I226" s="129"/>
      <c r="J226" s="129"/>
      <c r="K226" s="129"/>
      <c r="L226" s="129"/>
      <c r="M226" s="129"/>
      <c r="N226" s="129"/>
    </row>
    <row r="227" spans="1:14" ht="24" customHeight="1">
      <c r="A227" s="108" t="s">
        <v>200</v>
      </c>
      <c r="B227" s="104" t="s">
        <v>176</v>
      </c>
      <c r="C227" s="104" t="s">
        <v>177</v>
      </c>
      <c r="D227" s="104" t="s">
        <v>201</v>
      </c>
      <c r="E227" s="70">
        <f>'244-228 Б'!E46</f>
        <v>0</v>
      </c>
      <c r="F227" s="70">
        <f>'244-228 Б'!F46</f>
        <v>0</v>
      </c>
      <c r="G227" s="70">
        <f>'244-228 Б'!G46</f>
        <v>0</v>
      </c>
      <c r="H227" s="60"/>
      <c r="I227" s="112"/>
      <c r="J227" s="112"/>
      <c r="K227" s="112"/>
      <c r="L227" s="112"/>
      <c r="M227" s="112"/>
      <c r="N227" s="112"/>
    </row>
    <row r="228" spans="1:14" ht="25.5" customHeight="1">
      <c r="A228" s="108" t="s">
        <v>202</v>
      </c>
      <c r="B228" s="104" t="s">
        <v>176</v>
      </c>
      <c r="C228" s="104" t="s">
        <v>177</v>
      </c>
      <c r="D228" s="104" t="s">
        <v>203</v>
      </c>
      <c r="E228" s="70">
        <f>'244-229 Б'!E46</f>
        <v>0</v>
      </c>
      <c r="F228" s="70">
        <f>'244-229 Б'!F46</f>
        <v>0</v>
      </c>
      <c r="G228" s="70">
        <f>'244-229 Б'!G46</f>
        <v>0</v>
      </c>
      <c r="H228" s="129"/>
      <c r="I228" s="129"/>
      <c r="J228" s="129"/>
      <c r="K228" s="129"/>
      <c r="L228" s="129"/>
      <c r="M228" s="129"/>
      <c r="N228" s="129"/>
    </row>
    <row r="229" spans="1:14" ht="25.5" customHeight="1">
      <c r="A229" s="108" t="s">
        <v>204</v>
      </c>
      <c r="B229" s="104" t="s">
        <v>176</v>
      </c>
      <c r="C229" s="104" t="s">
        <v>177</v>
      </c>
      <c r="D229" s="104" t="s">
        <v>205</v>
      </c>
      <c r="E229" s="70">
        <f>'244-310 Б '!E46</f>
        <v>0</v>
      </c>
      <c r="F229" s="70">
        <f>'244-310 Б '!F46</f>
        <v>0</v>
      </c>
      <c r="G229" s="70">
        <f>'244-310 Б '!G46</f>
        <v>0</v>
      </c>
      <c r="H229" s="129"/>
      <c r="I229" s="129"/>
      <c r="J229" s="129"/>
      <c r="K229" s="129"/>
      <c r="L229" s="129"/>
      <c r="M229" s="129"/>
      <c r="N229" s="129"/>
    </row>
    <row r="230" spans="1:14" ht="25.5" customHeight="1">
      <c r="A230" s="108" t="s">
        <v>206</v>
      </c>
      <c r="B230" s="104" t="s">
        <v>176</v>
      </c>
      <c r="C230" s="104" t="s">
        <v>177</v>
      </c>
      <c r="D230" s="104" t="s">
        <v>207</v>
      </c>
      <c r="E230" s="107">
        <f>E231+E232+E233+E234+E235+E236+E237+E238+E239</f>
        <v>200552.14</v>
      </c>
      <c r="F230" s="107">
        <f>F231+F232+F233+F234+F235+F236+F237+F238+F239</f>
        <v>200552.14</v>
      </c>
      <c r="G230" s="107">
        <f>G231+G232+G233+G234+G235+G236+G237+G238+G239</f>
        <v>200552.14</v>
      </c>
      <c r="H230" s="130"/>
      <c r="I230" s="130"/>
      <c r="J230" s="130"/>
      <c r="K230" s="130"/>
      <c r="L230" s="130"/>
      <c r="M230" s="130"/>
      <c r="N230" s="130"/>
    </row>
    <row r="231" spans="1:14" ht="25.5" customHeight="1">
      <c r="A231" s="108" t="s">
        <v>208</v>
      </c>
      <c r="B231" s="104" t="s">
        <v>176</v>
      </c>
      <c r="C231" s="104" t="s">
        <v>177</v>
      </c>
      <c r="D231" s="104" t="s">
        <v>209</v>
      </c>
      <c r="E231" s="70">
        <f>'244-341Б'!E19</f>
        <v>0</v>
      </c>
      <c r="F231" s="70">
        <f>'244-341Б'!F19</f>
        <v>0</v>
      </c>
      <c r="G231" s="70">
        <f>'244-341Б'!G19</f>
        <v>0</v>
      </c>
      <c r="H231" s="129"/>
      <c r="I231" s="129"/>
      <c r="J231" s="129"/>
      <c r="K231" s="129"/>
      <c r="L231" s="129"/>
      <c r="M231" s="129"/>
      <c r="N231" s="129"/>
    </row>
    <row r="232" spans="1:14" ht="25.5" customHeight="1">
      <c r="A232" s="108" t="s">
        <v>210</v>
      </c>
      <c r="B232" s="104" t="s">
        <v>176</v>
      </c>
      <c r="C232" s="104" t="s">
        <v>177</v>
      </c>
      <c r="D232" s="104" t="s">
        <v>211</v>
      </c>
      <c r="E232" s="70">
        <f>'244-342 Б'!E17</f>
        <v>0</v>
      </c>
      <c r="F232" s="70">
        <f>'244-342 Б'!F17</f>
        <v>0</v>
      </c>
      <c r="G232" s="70">
        <f>'244-342 Б'!G17</f>
        <v>0</v>
      </c>
      <c r="H232" s="129"/>
      <c r="I232" s="129"/>
      <c r="J232" s="129"/>
      <c r="K232" s="129"/>
      <c r="L232" s="129"/>
      <c r="M232" s="129"/>
      <c r="N232" s="129"/>
    </row>
    <row r="233" spans="1:14" ht="25.5" customHeight="1">
      <c r="A233" s="108" t="s">
        <v>212</v>
      </c>
      <c r="B233" s="104" t="s">
        <v>176</v>
      </c>
      <c r="C233" s="104" t="s">
        <v>177</v>
      </c>
      <c r="D233" s="104" t="s">
        <v>213</v>
      </c>
      <c r="E233" s="70">
        <f>'244-343 Б'!E46</f>
        <v>185322.14</v>
      </c>
      <c r="F233" s="70">
        <f>'244-343 Б'!F46</f>
        <v>185322.14</v>
      </c>
      <c r="G233" s="70">
        <f>'244-343 Б'!G46</f>
        <v>185322.14</v>
      </c>
      <c r="H233" s="129"/>
      <c r="I233" s="129"/>
      <c r="J233" s="129"/>
      <c r="K233" s="129"/>
      <c r="L233" s="129"/>
      <c r="M233" s="129"/>
      <c r="N233" s="129"/>
    </row>
    <row r="234" spans="1:14" ht="25.5" customHeight="1">
      <c r="A234" s="108" t="s">
        <v>214</v>
      </c>
      <c r="B234" s="104" t="s">
        <v>176</v>
      </c>
      <c r="C234" s="104" t="s">
        <v>177</v>
      </c>
      <c r="D234" s="104" t="s">
        <v>215</v>
      </c>
      <c r="E234" s="70">
        <f>'244-344 Б'!E46</f>
        <v>0</v>
      </c>
      <c r="F234" s="70">
        <f>'244-344 Б'!F46</f>
        <v>0</v>
      </c>
      <c r="G234" s="70">
        <f>'244-344 Б'!G46</f>
        <v>0</v>
      </c>
      <c r="H234" s="129"/>
      <c r="I234" s="129"/>
      <c r="J234" s="129"/>
      <c r="K234" s="129"/>
      <c r="L234" s="129"/>
      <c r="M234" s="129"/>
      <c r="N234" s="129"/>
    </row>
    <row r="235" spans="1:14" ht="25.5" customHeight="1">
      <c r="A235" s="108" t="s">
        <v>216</v>
      </c>
      <c r="B235" s="104" t="s">
        <v>176</v>
      </c>
      <c r="C235" s="104" t="s">
        <v>177</v>
      </c>
      <c r="D235" s="104" t="s">
        <v>217</v>
      </c>
      <c r="E235" s="70">
        <f>'244-345 Б'!E46</f>
        <v>0</v>
      </c>
      <c r="F235" s="70">
        <f>'244-345 Б'!F46</f>
        <v>0</v>
      </c>
      <c r="G235" s="70">
        <f>'244-345 Б'!G46</f>
        <v>0</v>
      </c>
      <c r="H235" s="129"/>
      <c r="I235" s="129"/>
      <c r="J235" s="129"/>
      <c r="K235" s="129"/>
      <c r="L235" s="129"/>
      <c r="M235" s="129"/>
      <c r="N235" s="129"/>
    </row>
    <row r="236" spans="1:14" ht="25.5" customHeight="1">
      <c r="A236" s="108" t="s">
        <v>218</v>
      </c>
      <c r="B236" s="104" t="s">
        <v>176</v>
      </c>
      <c r="C236" s="104" t="s">
        <v>177</v>
      </c>
      <c r="D236" s="104" t="s">
        <v>219</v>
      </c>
      <c r="E236" s="70">
        <f>'244-346 Б'!E46</f>
        <v>15230</v>
      </c>
      <c r="F236" s="70">
        <f>'244-346 Б'!F46</f>
        <v>15230</v>
      </c>
      <c r="G236" s="70">
        <f>'244-346 Б'!G46</f>
        <v>15230</v>
      </c>
      <c r="H236" s="129"/>
      <c r="I236" s="129"/>
      <c r="J236" s="129"/>
      <c r="K236" s="129"/>
      <c r="L236" s="129"/>
      <c r="M236" s="129"/>
      <c r="N236" s="129"/>
    </row>
    <row r="237" spans="1:14" ht="25.5" customHeight="1">
      <c r="A237" s="108" t="s">
        <v>220</v>
      </c>
      <c r="B237" s="104" t="s">
        <v>176</v>
      </c>
      <c r="C237" s="104" t="s">
        <v>177</v>
      </c>
      <c r="D237" s="104" t="s">
        <v>221</v>
      </c>
      <c r="E237" s="70">
        <f>'244-349 Б'!E46</f>
        <v>0</v>
      </c>
      <c r="F237" s="70">
        <f>'244-349 Б'!F46</f>
        <v>0</v>
      </c>
      <c r="G237" s="70">
        <f>'244-349 Б'!G46</f>
        <v>0</v>
      </c>
      <c r="H237" s="129"/>
      <c r="I237" s="129"/>
      <c r="J237" s="129"/>
      <c r="K237" s="129"/>
      <c r="L237" s="129"/>
      <c r="M237" s="129"/>
      <c r="N237" s="129"/>
    </row>
    <row r="238" spans="1:14" ht="42.75" customHeight="1">
      <c r="A238" s="108" t="s">
        <v>222</v>
      </c>
      <c r="B238" s="104" t="s">
        <v>176</v>
      </c>
      <c r="C238" s="104" t="s">
        <v>177</v>
      </c>
      <c r="D238" s="104" t="s">
        <v>223</v>
      </c>
      <c r="E238" s="70">
        <f>'244-352 Б '!E46</f>
        <v>0</v>
      </c>
      <c r="F238" s="70">
        <f>'244-352 Б '!F46</f>
        <v>0</v>
      </c>
      <c r="G238" s="70">
        <f>'244-352 Б '!G46</f>
        <v>0</v>
      </c>
      <c r="H238" s="129"/>
      <c r="I238" s="129"/>
      <c r="J238" s="129"/>
      <c r="K238" s="129"/>
      <c r="L238" s="129"/>
      <c r="M238" s="129"/>
      <c r="N238" s="129"/>
    </row>
    <row r="239" spans="1:14" ht="49.5" customHeight="1">
      <c r="A239" s="108" t="s">
        <v>224</v>
      </c>
      <c r="B239" s="104" t="s">
        <v>176</v>
      </c>
      <c r="C239" s="104" t="s">
        <v>177</v>
      </c>
      <c r="D239" s="104" t="s">
        <v>225</v>
      </c>
      <c r="E239" s="70">
        <f>'244-353 Б '!E46</f>
        <v>0</v>
      </c>
      <c r="F239" s="70">
        <f>'244-353 Б '!F46</f>
        <v>0</v>
      </c>
      <c r="G239" s="70">
        <f>'244-353 Б '!G46</f>
        <v>0</v>
      </c>
      <c r="H239" s="129"/>
      <c r="I239" s="129"/>
      <c r="J239" s="129"/>
      <c r="K239" s="129"/>
      <c r="L239" s="129"/>
      <c r="M239" s="129"/>
      <c r="N239" s="129"/>
    </row>
    <row r="240" spans="1:14" ht="49.5" customHeight="1">
      <c r="A240" s="108" t="s">
        <v>400</v>
      </c>
      <c r="B240" s="104" t="s">
        <v>240</v>
      </c>
      <c r="C240" s="104" t="s">
        <v>401</v>
      </c>
      <c r="D240" s="104"/>
      <c r="E240" s="70"/>
      <c r="F240" s="70"/>
      <c r="G240" s="70"/>
      <c r="H240" s="116"/>
      <c r="I240" s="117"/>
      <c r="J240" s="117"/>
      <c r="K240" s="117"/>
      <c r="L240" s="117"/>
      <c r="M240" s="117"/>
      <c r="N240" s="118"/>
    </row>
    <row r="241" spans="1:14" ht="25.5" customHeight="1">
      <c r="A241" s="108" t="s">
        <v>407</v>
      </c>
      <c r="B241" s="104" t="s">
        <v>402</v>
      </c>
      <c r="C241" s="104" t="s">
        <v>406</v>
      </c>
      <c r="D241" s="104" t="s">
        <v>183</v>
      </c>
      <c r="E241" s="107">
        <f>E242+E243+E244</f>
        <v>285241.5</v>
      </c>
      <c r="F241" s="107">
        <f>F242+F243+F244</f>
        <v>315439.75</v>
      </c>
      <c r="G241" s="107">
        <f>G242+G243+G244</f>
        <v>315439.75</v>
      </c>
      <c r="H241" s="143"/>
      <c r="I241" s="144"/>
      <c r="J241" s="144"/>
      <c r="K241" s="144"/>
      <c r="L241" s="144"/>
      <c r="M241" s="144"/>
      <c r="N241" s="145"/>
    </row>
    <row r="242" spans="1:14" ht="25.5" customHeight="1">
      <c r="A242" s="108" t="s">
        <v>328</v>
      </c>
      <c r="B242" s="104" t="s">
        <v>403</v>
      </c>
      <c r="C242" s="104" t="s">
        <v>406</v>
      </c>
      <c r="D242" s="104" t="s">
        <v>185</v>
      </c>
      <c r="E242" s="70">
        <f>'247-223 Б'!G11</f>
        <v>0</v>
      </c>
      <c r="F242" s="70">
        <f>'247-223 Б'!J11</f>
        <v>0</v>
      </c>
      <c r="G242" s="127">
        <f>'247-223 Б'!K11</f>
        <v>0</v>
      </c>
      <c r="H242" s="129"/>
      <c r="I242" s="129"/>
      <c r="J242" s="129"/>
      <c r="K242" s="129"/>
      <c r="L242" s="129"/>
      <c r="M242" s="129"/>
      <c r="N242" s="129"/>
    </row>
    <row r="243" spans="1:14" ht="25.5" customHeight="1">
      <c r="A243" s="108" t="s">
        <v>329</v>
      </c>
      <c r="B243" s="104" t="s">
        <v>404</v>
      </c>
      <c r="C243" s="104" t="s">
        <v>406</v>
      </c>
      <c r="D243" s="104" t="s">
        <v>187</v>
      </c>
      <c r="E243" s="70">
        <f>'247-223 Б'!G16</f>
        <v>155204</v>
      </c>
      <c r="F243" s="70">
        <f>'247-223 Б'!J16</f>
        <v>171626</v>
      </c>
      <c r="G243" s="70">
        <f>'247-223 Б'!M16</f>
        <v>171626</v>
      </c>
      <c r="H243" s="129"/>
      <c r="I243" s="129"/>
      <c r="J243" s="129"/>
      <c r="K243" s="129"/>
      <c r="L243" s="129"/>
      <c r="M243" s="129"/>
      <c r="N243" s="129"/>
    </row>
    <row r="244" spans="1:14" ht="25.5" customHeight="1">
      <c r="A244" s="108" t="s">
        <v>330</v>
      </c>
      <c r="B244" s="104" t="s">
        <v>405</v>
      </c>
      <c r="C244" s="104" t="s">
        <v>406</v>
      </c>
      <c r="D244" s="104" t="s">
        <v>189</v>
      </c>
      <c r="E244" s="70">
        <f>'247-223 Б'!G20</f>
        <v>130037.5</v>
      </c>
      <c r="F244" s="70">
        <f>'247-223 Б'!J20</f>
        <v>143813.75</v>
      </c>
      <c r="G244" s="70">
        <f>'247-223 Б'!M20</f>
        <v>143813.75</v>
      </c>
      <c r="H244" s="129"/>
      <c r="I244" s="129"/>
      <c r="J244" s="129"/>
      <c r="K244" s="129"/>
      <c r="L244" s="129"/>
      <c r="M244" s="129"/>
      <c r="N244" s="129"/>
    </row>
    <row r="245" spans="1:14" ht="44.25" customHeight="1">
      <c r="A245" s="131" t="s">
        <v>444</v>
      </c>
      <c r="B245" s="132"/>
      <c r="C245" s="132"/>
      <c r="D245" s="132"/>
      <c r="E245" s="132"/>
      <c r="F245" s="132"/>
      <c r="G245" s="133"/>
      <c r="H245" s="112"/>
      <c r="I245" s="112"/>
      <c r="J245" s="112"/>
      <c r="K245" s="112"/>
      <c r="L245" s="112"/>
      <c r="M245" s="112"/>
      <c r="N245" s="112"/>
    </row>
    <row r="246" spans="1:14" ht="33.75" customHeight="1">
      <c r="A246" s="115" t="s">
        <v>110</v>
      </c>
      <c r="B246" s="104" t="s">
        <v>109</v>
      </c>
      <c r="C246" s="113" t="s">
        <v>21</v>
      </c>
      <c r="D246" s="104"/>
      <c r="E246" s="107">
        <f>E247+E248+E249+E250+E251+E252+E254+E257+E258+E259+E266+E265+E268</f>
        <v>65165094.880000003</v>
      </c>
      <c r="F246" s="107">
        <f>F247+F248+F249+F250+F251+F252+F254+F258+F259+F266+F265+F268</f>
        <v>65201297.690000005</v>
      </c>
      <c r="G246" s="107">
        <f>G247+G248+G249+G250+G251+G252+G254+G258+G259+G266+G265+G268</f>
        <v>65201297.690000005</v>
      </c>
      <c r="H246" s="129"/>
      <c r="I246" s="129"/>
      <c r="J246" s="129"/>
      <c r="K246" s="129"/>
      <c r="L246" s="129"/>
      <c r="M246" s="129"/>
      <c r="N246" s="129"/>
    </row>
    <row r="247" spans="1:14" ht="25.5" customHeight="1">
      <c r="A247" s="108" t="s">
        <v>111</v>
      </c>
      <c r="B247" s="104" t="s">
        <v>112</v>
      </c>
      <c r="C247" s="104" t="s">
        <v>113</v>
      </c>
      <c r="D247" s="104" t="s">
        <v>114</v>
      </c>
      <c r="E247" s="70">
        <f>'111-211 Б'!E29</f>
        <v>51359510</v>
      </c>
      <c r="F247" s="70">
        <f>'111-211 Б'!F29</f>
        <v>51359510</v>
      </c>
      <c r="G247" s="70">
        <f>'111-211 Б'!G29</f>
        <v>51359510</v>
      </c>
      <c r="H247" s="129"/>
      <c r="I247" s="129"/>
      <c r="J247" s="129"/>
      <c r="K247" s="129"/>
      <c r="L247" s="129"/>
      <c r="M247" s="129"/>
      <c r="N247" s="129"/>
    </row>
    <row r="248" spans="1:14" ht="25.5" customHeight="1">
      <c r="A248" s="108" t="s">
        <v>115</v>
      </c>
      <c r="B248" s="104" t="s">
        <v>116</v>
      </c>
      <c r="C248" s="104" t="s">
        <v>113</v>
      </c>
      <c r="D248" s="104" t="s">
        <v>117</v>
      </c>
      <c r="E248" s="70">
        <f>'111-266 Б'!E24</f>
        <v>0</v>
      </c>
      <c r="F248" s="70">
        <f>'111-266 Б'!F24</f>
        <v>0</v>
      </c>
      <c r="G248" s="70">
        <f>'111-266 Б'!G24</f>
        <v>0</v>
      </c>
      <c r="H248" s="129"/>
      <c r="I248" s="129"/>
      <c r="J248" s="129"/>
      <c r="K248" s="129"/>
      <c r="L248" s="129"/>
      <c r="M248" s="129"/>
      <c r="N248" s="129"/>
    </row>
    <row r="249" spans="1:14" ht="25.5" customHeight="1">
      <c r="A249" s="108" t="s">
        <v>118</v>
      </c>
      <c r="B249" s="104" t="s">
        <v>119</v>
      </c>
      <c r="C249" s="104" t="s">
        <v>120</v>
      </c>
      <c r="D249" s="104" t="s">
        <v>121</v>
      </c>
      <c r="E249" s="70">
        <f>'112-212 Б'!E22</f>
        <v>7200</v>
      </c>
      <c r="F249" s="70">
        <f>'112-212 Б'!F22</f>
        <v>7200</v>
      </c>
      <c r="G249" s="70">
        <f>'112-212 Б'!G22</f>
        <v>7200</v>
      </c>
      <c r="H249" s="129"/>
      <c r="I249" s="129"/>
      <c r="J249" s="129"/>
      <c r="K249" s="129"/>
      <c r="L249" s="129"/>
      <c r="M249" s="129"/>
      <c r="N249" s="129"/>
    </row>
    <row r="250" spans="1:14" ht="25.5" customHeight="1">
      <c r="A250" s="108" t="s">
        <v>122</v>
      </c>
      <c r="B250" s="104" t="s">
        <v>123</v>
      </c>
      <c r="C250" s="104" t="s">
        <v>120</v>
      </c>
      <c r="D250" s="104" t="s">
        <v>124</v>
      </c>
      <c r="E250" s="70">
        <f>'112-214 Б'!E22</f>
        <v>0</v>
      </c>
      <c r="F250" s="70">
        <f>'112-214 Б'!F22</f>
        <v>0</v>
      </c>
      <c r="G250" s="70">
        <f>'112-214 Б'!G22</f>
        <v>0</v>
      </c>
      <c r="H250" s="129"/>
      <c r="I250" s="129"/>
      <c r="J250" s="129"/>
      <c r="K250" s="129"/>
      <c r="L250" s="129"/>
      <c r="M250" s="129"/>
      <c r="N250" s="129"/>
    </row>
    <row r="251" spans="1:14" ht="25.5" customHeight="1">
      <c r="A251" s="108" t="s">
        <v>125</v>
      </c>
      <c r="B251" s="104" t="s">
        <v>126</v>
      </c>
      <c r="C251" s="104" t="s">
        <v>120</v>
      </c>
      <c r="D251" s="104" t="s">
        <v>127</v>
      </c>
      <c r="E251" s="70">
        <f>'112-226 Б'!E22</f>
        <v>1308</v>
      </c>
      <c r="F251" s="70">
        <f>'112-226 Б'!F22</f>
        <v>1308</v>
      </c>
      <c r="G251" s="70">
        <f>'112-226 Б'!G22</f>
        <v>1308</v>
      </c>
      <c r="H251" s="129"/>
      <c r="I251" s="129"/>
      <c r="J251" s="129"/>
      <c r="K251" s="129"/>
      <c r="L251" s="129"/>
      <c r="M251" s="129"/>
      <c r="N251" s="129"/>
    </row>
    <row r="252" spans="1:14" ht="25.5" customHeight="1">
      <c r="A252" s="108" t="s">
        <v>115</v>
      </c>
      <c r="B252" s="104" t="s">
        <v>128</v>
      </c>
      <c r="C252" s="104" t="s">
        <v>120</v>
      </c>
      <c r="D252" s="104" t="s">
        <v>117</v>
      </c>
      <c r="E252" s="70">
        <f>'112-266 Б'!E22</f>
        <v>0</v>
      </c>
      <c r="F252" s="70">
        <f>'112-266 Б'!F22</f>
        <v>0</v>
      </c>
      <c r="G252" s="70">
        <f>'112-266 Б'!G22</f>
        <v>0</v>
      </c>
      <c r="H252" s="129"/>
      <c r="I252" s="129"/>
      <c r="J252" s="129"/>
      <c r="K252" s="129"/>
      <c r="L252" s="129"/>
      <c r="M252" s="129"/>
      <c r="N252" s="129"/>
    </row>
    <row r="253" spans="1:14" ht="33.75" customHeight="1">
      <c r="A253" s="108" t="s">
        <v>118</v>
      </c>
      <c r="B253" s="104" t="s">
        <v>129</v>
      </c>
      <c r="C253" s="104" t="s">
        <v>130</v>
      </c>
      <c r="D253" s="104"/>
      <c r="E253" s="70"/>
      <c r="F253" s="70"/>
      <c r="G253" s="70"/>
      <c r="H253" s="129"/>
      <c r="I253" s="129"/>
      <c r="J253" s="129"/>
      <c r="K253" s="129"/>
      <c r="L253" s="129"/>
      <c r="M253" s="129"/>
      <c r="N253" s="129"/>
    </row>
    <row r="254" spans="1:14" ht="25.5" customHeight="1">
      <c r="A254" s="108" t="s">
        <v>131</v>
      </c>
      <c r="B254" s="104" t="s">
        <v>132</v>
      </c>
      <c r="C254" s="104" t="s">
        <v>133</v>
      </c>
      <c r="D254" s="104" t="s">
        <v>134</v>
      </c>
      <c r="E254" s="107">
        <f>E255+E256</f>
        <v>12460722.6</v>
      </c>
      <c r="F254" s="107">
        <f>F255+F256</f>
        <v>12460722.6</v>
      </c>
      <c r="G254" s="107">
        <f>G255+G256</f>
        <v>12460722.6</v>
      </c>
      <c r="H254" s="129"/>
      <c r="I254" s="129"/>
      <c r="J254" s="129"/>
      <c r="K254" s="129"/>
      <c r="L254" s="129"/>
      <c r="M254" s="129"/>
      <c r="N254" s="129"/>
    </row>
    <row r="255" spans="1:14" ht="25.5" customHeight="1">
      <c r="A255" s="108" t="s">
        <v>135</v>
      </c>
      <c r="B255" s="104" t="s">
        <v>136</v>
      </c>
      <c r="C255" s="104" t="s">
        <v>133</v>
      </c>
      <c r="D255" s="104" t="s">
        <v>134</v>
      </c>
      <c r="E255" s="70">
        <f>'119-213 Б '!E16</f>
        <v>12460722.6</v>
      </c>
      <c r="F255" s="70">
        <f>'119-213 Б '!F16</f>
        <v>12460722.6</v>
      </c>
      <c r="G255" s="70">
        <f>'119-213 Б '!G16</f>
        <v>12460722.6</v>
      </c>
      <c r="H255" s="129"/>
      <c r="I255" s="129"/>
      <c r="J255" s="129"/>
      <c r="K255" s="129"/>
      <c r="L255" s="129"/>
      <c r="M255" s="129"/>
      <c r="N255" s="129"/>
    </row>
    <row r="256" spans="1:14" ht="25.5" customHeight="1">
      <c r="A256" s="108" t="s">
        <v>137</v>
      </c>
      <c r="B256" s="104" t="s">
        <v>138</v>
      </c>
      <c r="C256" s="104" t="s">
        <v>133</v>
      </c>
      <c r="D256" s="104" t="s">
        <v>134</v>
      </c>
      <c r="E256" s="70">
        <f>'119-213 Б '!E20</f>
        <v>0</v>
      </c>
      <c r="F256" s="70">
        <f>'119-213 Б '!F20</f>
        <v>0</v>
      </c>
      <c r="G256" s="70">
        <f>'119-213 Б '!G20</f>
        <v>0</v>
      </c>
      <c r="H256" s="129"/>
      <c r="I256" s="129"/>
      <c r="J256" s="129"/>
      <c r="K256" s="129"/>
      <c r="L256" s="129"/>
      <c r="M256" s="129"/>
      <c r="N256" s="129"/>
    </row>
    <row r="257" spans="1:14" ht="25.5" customHeight="1">
      <c r="A257" s="108" t="s">
        <v>125</v>
      </c>
      <c r="B257" s="104" t="s">
        <v>139</v>
      </c>
      <c r="C257" s="104" t="s">
        <v>133</v>
      </c>
      <c r="D257" s="104" t="s">
        <v>127</v>
      </c>
      <c r="E257" s="70">
        <f>'119-226 Б '!E24</f>
        <v>0</v>
      </c>
      <c r="F257" s="70">
        <f>'119-226 Б '!F24</f>
        <v>0</v>
      </c>
      <c r="G257" s="70">
        <f>'119-226 Б '!G24</f>
        <v>0</v>
      </c>
      <c r="H257" s="129"/>
      <c r="I257" s="129"/>
      <c r="J257" s="129"/>
      <c r="K257" s="129"/>
      <c r="L257" s="129"/>
      <c r="M257" s="129"/>
      <c r="N257" s="129"/>
    </row>
    <row r="258" spans="1:14" ht="30.75" customHeight="1">
      <c r="A258" s="108" t="s">
        <v>140</v>
      </c>
      <c r="B258" s="104" t="s">
        <v>141</v>
      </c>
      <c r="C258" s="104" t="s">
        <v>142</v>
      </c>
      <c r="D258" s="104"/>
      <c r="E258" s="70">
        <v>0</v>
      </c>
      <c r="F258" s="70">
        <v>0</v>
      </c>
      <c r="G258" s="70">
        <v>0</v>
      </c>
      <c r="H258" s="129"/>
      <c r="I258" s="129"/>
      <c r="J258" s="129"/>
      <c r="K258" s="129"/>
      <c r="L258" s="129"/>
      <c r="M258" s="129"/>
      <c r="N258" s="129"/>
    </row>
    <row r="259" spans="1:14" ht="25.5" customHeight="1">
      <c r="A259" s="108" t="s">
        <v>143</v>
      </c>
      <c r="B259" s="104" t="s">
        <v>144</v>
      </c>
      <c r="C259" s="104" t="s">
        <v>145</v>
      </c>
      <c r="D259" s="104"/>
      <c r="E259" s="107">
        <f>E260+E261+E262+E263+E264</f>
        <v>5000</v>
      </c>
      <c r="F259" s="107">
        <f>F260+F261+F262+F263+F264</f>
        <v>5000</v>
      </c>
      <c r="G259" s="107">
        <f>G260+G261+G262+G263+G264</f>
        <v>5000</v>
      </c>
      <c r="H259" s="129"/>
      <c r="I259" s="129"/>
      <c r="J259" s="129"/>
      <c r="K259" s="129"/>
      <c r="L259" s="129"/>
      <c r="M259" s="129"/>
      <c r="N259" s="129"/>
    </row>
    <row r="260" spans="1:14" ht="25.5" customHeight="1">
      <c r="A260" s="108" t="s">
        <v>146</v>
      </c>
      <c r="B260" s="104" t="s">
        <v>147</v>
      </c>
      <c r="C260" s="104" t="s">
        <v>148</v>
      </c>
      <c r="D260" s="104" t="s">
        <v>149</v>
      </c>
      <c r="E260" s="70">
        <f>'851-291 имущ Б'!E22</f>
        <v>0</v>
      </c>
      <c r="F260" s="70">
        <f>'851-291 имущ Б'!F22</f>
        <v>0</v>
      </c>
      <c r="G260" s="70">
        <f>'851-291 имущ Б'!G22</f>
        <v>0</v>
      </c>
      <c r="H260" s="129"/>
      <c r="I260" s="129"/>
      <c r="J260" s="129"/>
      <c r="K260" s="129"/>
      <c r="L260" s="129"/>
      <c r="M260" s="129"/>
      <c r="N260" s="129"/>
    </row>
    <row r="261" spans="1:14" ht="25.5" customHeight="1">
      <c r="A261" s="108" t="s">
        <v>150</v>
      </c>
      <c r="B261" s="104" t="s">
        <v>151</v>
      </c>
      <c r="C261" s="104" t="s">
        <v>148</v>
      </c>
      <c r="D261" s="104" t="s">
        <v>149</v>
      </c>
      <c r="E261" s="70">
        <f>'851-291 земля Б'!E22</f>
        <v>0</v>
      </c>
      <c r="F261" s="70">
        <f>'851-291 земля Б'!F22</f>
        <v>0</v>
      </c>
      <c r="G261" s="70">
        <f>'851-291 земля Б'!G22</f>
        <v>0</v>
      </c>
      <c r="H261" s="129"/>
      <c r="I261" s="129"/>
      <c r="J261" s="129"/>
      <c r="K261" s="129"/>
      <c r="L261" s="129"/>
      <c r="M261" s="129"/>
      <c r="N261" s="129"/>
    </row>
    <row r="262" spans="1:14" ht="36.75" customHeight="1">
      <c r="A262" s="108" t="s">
        <v>152</v>
      </c>
      <c r="B262" s="104" t="s">
        <v>153</v>
      </c>
      <c r="C262" s="104" t="s">
        <v>154</v>
      </c>
      <c r="D262" s="104" t="s">
        <v>149</v>
      </c>
      <c r="E262" s="70">
        <f>'852-291 транс Б'!E22</f>
        <v>5000</v>
      </c>
      <c r="F262" s="70">
        <f>'852-291 транс Б'!F22</f>
        <v>5000</v>
      </c>
      <c r="G262" s="70">
        <f>'852-291 транс Б'!G22</f>
        <v>5000</v>
      </c>
      <c r="H262" s="129"/>
      <c r="I262" s="129"/>
      <c r="J262" s="129"/>
      <c r="K262" s="129"/>
      <c r="L262" s="129"/>
      <c r="M262" s="129"/>
      <c r="N262" s="129"/>
    </row>
    <row r="263" spans="1:14" ht="33.75" customHeight="1">
      <c r="A263" s="108" t="s">
        <v>155</v>
      </c>
      <c r="B263" s="104" t="s">
        <v>153</v>
      </c>
      <c r="C263" s="104" t="s">
        <v>154</v>
      </c>
      <c r="D263" s="104" t="s">
        <v>149</v>
      </c>
      <c r="E263" s="70">
        <f>'852-291пошл Б'!E22</f>
        <v>0</v>
      </c>
      <c r="F263" s="70">
        <f>'852-291пошл Б'!F22</f>
        <v>0</v>
      </c>
      <c r="G263" s="70">
        <f>'852-291пошл Б'!G22</f>
        <v>0</v>
      </c>
      <c r="H263" s="129"/>
      <c r="I263" s="129"/>
      <c r="J263" s="129"/>
      <c r="K263" s="129"/>
      <c r="L263" s="129"/>
      <c r="M263" s="129"/>
      <c r="N263" s="129"/>
    </row>
    <row r="264" spans="1:14" ht="40.5" customHeight="1">
      <c r="A264" s="108" t="s">
        <v>156</v>
      </c>
      <c r="B264" s="104" t="s">
        <v>157</v>
      </c>
      <c r="C264" s="104" t="s">
        <v>158</v>
      </c>
      <c r="D264" s="104" t="s">
        <v>149</v>
      </c>
      <c r="E264" s="70">
        <f>'853-291негатив Б'!E22</f>
        <v>0</v>
      </c>
      <c r="F264" s="70">
        <f>'853-291негатив Б'!F22</f>
        <v>0</v>
      </c>
      <c r="G264" s="70">
        <f>'853-291негатив Б'!G22</f>
        <v>0</v>
      </c>
      <c r="H264" s="129"/>
      <c r="I264" s="129"/>
      <c r="J264" s="129"/>
      <c r="K264" s="129"/>
      <c r="L264" s="129"/>
      <c r="M264" s="129"/>
      <c r="N264" s="129"/>
    </row>
    <row r="265" spans="1:14" ht="25.5" customHeight="1">
      <c r="A265" s="108" t="s">
        <v>159</v>
      </c>
      <c r="B265" s="104" t="s">
        <v>160</v>
      </c>
      <c r="C265" s="104" t="s">
        <v>21</v>
      </c>
      <c r="D265" s="104"/>
      <c r="E265" s="70">
        <v>0</v>
      </c>
      <c r="F265" s="70">
        <v>0</v>
      </c>
      <c r="G265" s="70">
        <v>0</v>
      </c>
      <c r="H265" s="129"/>
      <c r="I265" s="129"/>
      <c r="J265" s="129"/>
      <c r="K265" s="129"/>
      <c r="L265" s="129"/>
      <c r="M265" s="129"/>
      <c r="N265" s="129"/>
    </row>
    <row r="266" spans="1:14" ht="25.5" customHeight="1">
      <c r="A266" s="108" t="s">
        <v>161</v>
      </c>
      <c r="B266" s="104" t="s">
        <v>162</v>
      </c>
      <c r="C266" s="104" t="s">
        <v>21</v>
      </c>
      <c r="D266" s="104"/>
      <c r="E266" s="107">
        <f>E267</f>
        <v>0</v>
      </c>
      <c r="F266" s="107">
        <f>F267</f>
        <v>0</v>
      </c>
      <c r="G266" s="107">
        <f>G267</f>
        <v>0</v>
      </c>
      <c r="H266" s="129"/>
      <c r="I266" s="129"/>
      <c r="J266" s="129"/>
      <c r="K266" s="129"/>
      <c r="L266" s="129"/>
      <c r="M266" s="129"/>
      <c r="N266" s="129"/>
    </row>
    <row r="267" spans="1:14" ht="25.5" customHeight="1">
      <c r="A267" s="108" t="s">
        <v>163</v>
      </c>
      <c r="B267" s="104" t="s">
        <v>164</v>
      </c>
      <c r="C267" s="104" t="s">
        <v>165</v>
      </c>
      <c r="D267" s="104"/>
      <c r="E267" s="70">
        <v>0</v>
      </c>
      <c r="F267" s="70">
        <v>0</v>
      </c>
      <c r="G267" s="70">
        <v>0</v>
      </c>
      <c r="H267" s="129"/>
      <c r="I267" s="129"/>
      <c r="J267" s="129"/>
      <c r="K267" s="129"/>
      <c r="L267" s="129"/>
      <c r="M267" s="129"/>
      <c r="N267" s="129"/>
    </row>
    <row r="268" spans="1:14" ht="25.5" customHeight="1">
      <c r="A268" s="108" t="s">
        <v>166</v>
      </c>
      <c r="B268" s="104" t="s">
        <v>167</v>
      </c>
      <c r="C268" s="104" t="s">
        <v>21</v>
      </c>
      <c r="D268" s="104"/>
      <c r="E268" s="107">
        <f>E269+E270+E271+E272+E295+E296</f>
        <v>1331354.28</v>
      </c>
      <c r="F268" s="107">
        <f>F269+F270+F271+F272+F295+F296</f>
        <v>1367557.09</v>
      </c>
      <c r="G268" s="107">
        <f>G269+G270+G271+G272+G295+G296</f>
        <v>1367557.09</v>
      </c>
      <c r="H268" s="129"/>
      <c r="I268" s="129"/>
      <c r="J268" s="129"/>
      <c r="K268" s="129"/>
      <c r="L268" s="129"/>
      <c r="M268" s="129"/>
      <c r="N268" s="129"/>
    </row>
    <row r="269" spans="1:14" ht="41.25" customHeight="1">
      <c r="A269" s="108" t="s">
        <v>408</v>
      </c>
      <c r="B269" s="104" t="s">
        <v>168</v>
      </c>
      <c r="C269" s="104" t="s">
        <v>169</v>
      </c>
      <c r="D269" s="104"/>
      <c r="E269" s="70">
        <v>0</v>
      </c>
      <c r="F269" s="70">
        <v>0</v>
      </c>
      <c r="G269" s="70">
        <v>0</v>
      </c>
      <c r="H269" s="129"/>
      <c r="I269" s="129"/>
      <c r="J269" s="129"/>
      <c r="K269" s="129"/>
      <c r="L269" s="129"/>
      <c r="M269" s="129"/>
      <c r="N269" s="129"/>
    </row>
    <row r="270" spans="1:14" ht="28.5" customHeight="1">
      <c r="A270" s="108" t="s">
        <v>170</v>
      </c>
      <c r="B270" s="104" t="s">
        <v>171</v>
      </c>
      <c r="C270" s="104" t="s">
        <v>172</v>
      </c>
      <c r="D270" s="104"/>
      <c r="E270" s="70">
        <v>0</v>
      </c>
      <c r="F270" s="70">
        <v>0</v>
      </c>
      <c r="G270" s="70">
        <v>0</v>
      </c>
      <c r="H270" s="129"/>
      <c r="I270" s="129"/>
      <c r="J270" s="129"/>
      <c r="K270" s="129"/>
      <c r="L270" s="129"/>
      <c r="M270" s="129"/>
      <c r="N270" s="129"/>
    </row>
    <row r="271" spans="1:14" ht="40.5" customHeight="1">
      <c r="A271" s="108" t="s">
        <v>173</v>
      </c>
      <c r="B271" s="104" t="s">
        <v>174</v>
      </c>
      <c r="C271" s="104" t="s">
        <v>175</v>
      </c>
      <c r="D271" s="104"/>
      <c r="E271" s="70">
        <v>0</v>
      </c>
      <c r="F271" s="70">
        <v>0</v>
      </c>
      <c r="G271" s="70">
        <v>0</v>
      </c>
      <c r="H271" s="129"/>
      <c r="I271" s="129"/>
      <c r="J271" s="129"/>
      <c r="K271" s="129"/>
      <c r="L271" s="129"/>
      <c r="M271" s="129"/>
      <c r="N271" s="129"/>
    </row>
    <row r="272" spans="1:14" ht="25.5" customHeight="1">
      <c r="A272" s="108" t="s">
        <v>368</v>
      </c>
      <c r="B272" s="104" t="s">
        <v>176</v>
      </c>
      <c r="C272" s="104" t="s">
        <v>177</v>
      </c>
      <c r="D272" s="60"/>
      <c r="E272" s="107">
        <f>E273+E274+E275+E278+E279+E280+E281+E282+E283+E284+E285</f>
        <v>1047558.96</v>
      </c>
      <c r="F272" s="107">
        <f>F273+F274+F275+F278+F279+F280+F281+F282+F283+F284+F285</f>
        <v>1053705.27</v>
      </c>
      <c r="G272" s="107">
        <f>G273+G274+G275+G278+G279+G280+G281+G282+G283+G284+G285</f>
        <v>1053705.27</v>
      </c>
      <c r="H272" s="130"/>
      <c r="I272" s="130"/>
      <c r="J272" s="130"/>
      <c r="K272" s="130"/>
      <c r="L272" s="130"/>
      <c r="M272" s="130"/>
      <c r="N272" s="130"/>
    </row>
    <row r="273" spans="1:14" ht="25.5" customHeight="1">
      <c r="A273" s="108" t="s">
        <v>178</v>
      </c>
      <c r="B273" s="104" t="s">
        <v>176</v>
      </c>
      <c r="C273" s="104" t="s">
        <v>177</v>
      </c>
      <c r="D273" s="104" t="s">
        <v>179</v>
      </c>
      <c r="E273" s="70">
        <f>'244-221 Б '!B40</f>
        <v>0</v>
      </c>
      <c r="F273" s="70">
        <f>'244-221 Б '!C40</f>
        <v>0</v>
      </c>
      <c r="G273" s="70">
        <f>'244-221 Б '!D40</f>
        <v>0</v>
      </c>
      <c r="H273" s="129"/>
      <c r="I273" s="129"/>
      <c r="J273" s="129"/>
      <c r="K273" s="129"/>
      <c r="L273" s="129"/>
      <c r="M273" s="129"/>
      <c r="N273" s="129"/>
    </row>
    <row r="274" spans="1:14" ht="25.5" customHeight="1">
      <c r="A274" s="108" t="s">
        <v>180</v>
      </c>
      <c r="B274" s="104" t="s">
        <v>176</v>
      </c>
      <c r="C274" s="104" t="s">
        <v>177</v>
      </c>
      <c r="D274" s="104" t="s">
        <v>181</v>
      </c>
      <c r="E274" s="70">
        <f>'244-222 Б'!E26</f>
        <v>0</v>
      </c>
      <c r="F274" s="70">
        <f>'244-222 Б'!F26</f>
        <v>0</v>
      </c>
      <c r="G274" s="70">
        <f>'244-222 Б'!G26</f>
        <v>0</v>
      </c>
      <c r="H274" s="129"/>
      <c r="I274" s="129"/>
      <c r="J274" s="129"/>
      <c r="K274" s="129"/>
      <c r="L274" s="129"/>
      <c r="M274" s="129"/>
      <c r="N274" s="129"/>
    </row>
    <row r="275" spans="1:14" ht="25.5" customHeight="1">
      <c r="A275" s="108" t="s">
        <v>182</v>
      </c>
      <c r="B275" s="104" t="s">
        <v>176</v>
      </c>
      <c r="C275" s="104" t="s">
        <v>177</v>
      </c>
      <c r="D275" s="104" t="s">
        <v>183</v>
      </c>
      <c r="E275" s="107">
        <f>E276+E277</f>
        <v>57833.7</v>
      </c>
      <c r="F275" s="107">
        <f>F276+F277</f>
        <v>63980.01</v>
      </c>
      <c r="G275" s="107">
        <f>G276+G277</f>
        <v>63980.01</v>
      </c>
      <c r="H275" s="129"/>
      <c r="I275" s="129"/>
      <c r="J275" s="129"/>
      <c r="K275" s="129"/>
      <c r="L275" s="129"/>
      <c r="M275" s="129"/>
      <c r="N275" s="129"/>
    </row>
    <row r="276" spans="1:14" ht="25.5" customHeight="1">
      <c r="A276" s="108" t="s">
        <v>331</v>
      </c>
      <c r="B276" s="104" t="s">
        <v>190</v>
      </c>
      <c r="C276" s="104" t="s">
        <v>177</v>
      </c>
      <c r="D276" s="104" t="s">
        <v>191</v>
      </c>
      <c r="E276" s="70">
        <f>'244-223 Б '!G13</f>
        <v>57833.7</v>
      </c>
      <c r="F276" s="70">
        <f>'244-223 Б '!J13</f>
        <v>63980.01</v>
      </c>
      <c r="G276" s="70">
        <f>'244-223 Б '!M13</f>
        <v>63980.01</v>
      </c>
      <c r="H276" s="129"/>
      <c r="I276" s="129"/>
      <c r="J276" s="129"/>
      <c r="K276" s="129"/>
      <c r="L276" s="129"/>
      <c r="M276" s="129"/>
      <c r="N276" s="129"/>
    </row>
    <row r="277" spans="1:14" ht="25.5" customHeight="1">
      <c r="A277" s="108" t="s">
        <v>332</v>
      </c>
      <c r="B277" s="104" t="s">
        <v>192</v>
      </c>
      <c r="C277" s="104" t="s">
        <v>177</v>
      </c>
      <c r="D277" s="104" t="s">
        <v>193</v>
      </c>
      <c r="E277" s="70">
        <f>'244-223 Б '!G17</f>
        <v>0</v>
      </c>
      <c r="F277" s="70">
        <f>'244-223 Б '!J17</f>
        <v>0</v>
      </c>
      <c r="G277" s="70">
        <f>'244-223 Б '!M17</f>
        <v>0</v>
      </c>
      <c r="H277" s="129"/>
      <c r="I277" s="129"/>
      <c r="J277" s="129"/>
      <c r="K277" s="129"/>
      <c r="L277" s="129"/>
      <c r="M277" s="129"/>
      <c r="N277" s="129"/>
    </row>
    <row r="278" spans="1:14" ht="43.5" customHeight="1">
      <c r="A278" s="108" t="s">
        <v>194</v>
      </c>
      <c r="B278" s="104" t="s">
        <v>176</v>
      </c>
      <c r="C278" s="104" t="s">
        <v>177</v>
      </c>
      <c r="D278" s="104" t="s">
        <v>195</v>
      </c>
      <c r="E278" s="70">
        <f>'244-224 Б'!E21</f>
        <v>0</v>
      </c>
      <c r="F278" s="70">
        <f>'244-224 Б'!F21</f>
        <v>0</v>
      </c>
      <c r="G278" s="70">
        <f>'244-224 Б'!G21</f>
        <v>0</v>
      </c>
      <c r="H278" s="129"/>
      <c r="I278" s="129"/>
      <c r="J278" s="129"/>
      <c r="K278" s="129"/>
      <c r="L278" s="129"/>
      <c r="M278" s="129"/>
      <c r="N278" s="129"/>
    </row>
    <row r="279" spans="1:14" ht="25.5" customHeight="1">
      <c r="A279" s="108" t="s">
        <v>196</v>
      </c>
      <c r="B279" s="104" t="s">
        <v>176</v>
      </c>
      <c r="C279" s="104" t="s">
        <v>177</v>
      </c>
      <c r="D279" s="104" t="s">
        <v>197</v>
      </c>
      <c r="E279" s="70">
        <f>'244-225 Б'!E47</f>
        <v>0</v>
      </c>
      <c r="F279" s="70">
        <f>'244-225 Б'!F47</f>
        <v>0</v>
      </c>
      <c r="G279" s="70">
        <f>'244-225 Б'!G47</f>
        <v>0</v>
      </c>
      <c r="H279" s="129"/>
      <c r="I279" s="129"/>
      <c r="J279" s="129"/>
      <c r="K279" s="129"/>
      <c r="L279" s="129"/>
      <c r="M279" s="129"/>
      <c r="N279" s="129"/>
    </row>
    <row r="280" spans="1:14" ht="25.5" customHeight="1">
      <c r="A280" s="108" t="s">
        <v>125</v>
      </c>
      <c r="B280" s="104" t="s">
        <v>176</v>
      </c>
      <c r="C280" s="104" t="s">
        <v>177</v>
      </c>
      <c r="D280" s="104" t="s">
        <v>127</v>
      </c>
      <c r="E280" s="70">
        <f>'244-226 Б'!E47</f>
        <v>171840</v>
      </c>
      <c r="F280" s="70">
        <f>'244-226 Б'!F47</f>
        <v>171840</v>
      </c>
      <c r="G280" s="70">
        <f>'244-226 Б'!G47</f>
        <v>171840</v>
      </c>
      <c r="H280" s="129"/>
      <c r="I280" s="129"/>
      <c r="J280" s="129"/>
      <c r="K280" s="129"/>
      <c r="L280" s="129"/>
      <c r="M280" s="129"/>
      <c r="N280" s="129"/>
    </row>
    <row r="281" spans="1:14" ht="25.5" customHeight="1">
      <c r="A281" s="108" t="s">
        <v>198</v>
      </c>
      <c r="B281" s="104" t="s">
        <v>176</v>
      </c>
      <c r="C281" s="104" t="s">
        <v>177</v>
      </c>
      <c r="D281" s="104" t="s">
        <v>199</v>
      </c>
      <c r="E281" s="70">
        <f>'244-227 Б'!E47</f>
        <v>23284.62</v>
      </c>
      <c r="F281" s="70">
        <f>'244-227 Б'!F47</f>
        <v>23284.62</v>
      </c>
      <c r="G281" s="70">
        <f>'244-227 Б'!G47</f>
        <v>23284.62</v>
      </c>
      <c r="H281" s="129"/>
      <c r="I281" s="129"/>
      <c r="J281" s="129"/>
      <c r="K281" s="129"/>
      <c r="L281" s="129"/>
      <c r="M281" s="129"/>
      <c r="N281" s="129"/>
    </row>
    <row r="282" spans="1:14" ht="24" customHeight="1">
      <c r="A282" s="108" t="s">
        <v>200</v>
      </c>
      <c r="B282" s="104" t="s">
        <v>176</v>
      </c>
      <c r="C282" s="104" t="s">
        <v>177</v>
      </c>
      <c r="D282" s="104" t="s">
        <v>201</v>
      </c>
      <c r="E282" s="70">
        <f>'244-228 Б'!E47</f>
        <v>0</v>
      </c>
      <c r="F282" s="70">
        <f>'244-228 Б'!F47</f>
        <v>0</v>
      </c>
      <c r="G282" s="70">
        <f>'244-228 Б'!G47</f>
        <v>0</v>
      </c>
      <c r="H282" s="60"/>
      <c r="I282" s="112"/>
      <c r="J282" s="112"/>
      <c r="K282" s="112"/>
      <c r="L282" s="112"/>
      <c r="M282" s="112"/>
      <c r="N282" s="112"/>
    </row>
    <row r="283" spans="1:14" ht="25.5" customHeight="1">
      <c r="A283" s="108" t="s">
        <v>202</v>
      </c>
      <c r="B283" s="104" t="s">
        <v>176</v>
      </c>
      <c r="C283" s="104" t="s">
        <v>177</v>
      </c>
      <c r="D283" s="104" t="s">
        <v>203</v>
      </c>
      <c r="E283" s="70">
        <f>'244-229 Б'!E47</f>
        <v>0</v>
      </c>
      <c r="F283" s="70">
        <f>'244-229 Б'!F47</f>
        <v>0</v>
      </c>
      <c r="G283" s="70">
        <f>'244-229 Б'!G47</f>
        <v>0</v>
      </c>
      <c r="H283" s="129"/>
      <c r="I283" s="129"/>
      <c r="J283" s="129"/>
      <c r="K283" s="129"/>
      <c r="L283" s="129"/>
      <c r="M283" s="129"/>
      <c r="N283" s="129"/>
    </row>
    <row r="284" spans="1:14" ht="25.5" customHeight="1">
      <c r="A284" s="108" t="s">
        <v>204</v>
      </c>
      <c r="B284" s="104" t="s">
        <v>176</v>
      </c>
      <c r="C284" s="104" t="s">
        <v>177</v>
      </c>
      <c r="D284" s="104" t="s">
        <v>205</v>
      </c>
      <c r="E284" s="70">
        <f>'244-310 Б '!E47</f>
        <v>0</v>
      </c>
      <c r="F284" s="70">
        <f>'244-310 Б '!F47</f>
        <v>0</v>
      </c>
      <c r="G284" s="70">
        <f>'244-310 Б '!G47</f>
        <v>0</v>
      </c>
      <c r="H284" s="129"/>
      <c r="I284" s="129"/>
      <c r="J284" s="129"/>
      <c r="K284" s="129"/>
      <c r="L284" s="129"/>
      <c r="M284" s="129"/>
      <c r="N284" s="129"/>
    </row>
    <row r="285" spans="1:14" ht="25.5" customHeight="1">
      <c r="A285" s="108" t="s">
        <v>206</v>
      </c>
      <c r="B285" s="104" t="s">
        <v>176</v>
      </c>
      <c r="C285" s="104" t="s">
        <v>177</v>
      </c>
      <c r="D285" s="104" t="s">
        <v>207</v>
      </c>
      <c r="E285" s="107">
        <f>E286+E287+E288+E289+E290+E291+E292+E293+E294</f>
        <v>794600.64</v>
      </c>
      <c r="F285" s="107">
        <f>F286+F287+F288+F289+F290+F291+F292+F293+F294</f>
        <v>794600.64</v>
      </c>
      <c r="G285" s="107">
        <f>G286+G287+G288+G289+G290+G291+G292+G293+G294</f>
        <v>794600.64</v>
      </c>
      <c r="H285" s="130"/>
      <c r="I285" s="130"/>
      <c r="J285" s="130"/>
      <c r="K285" s="130"/>
      <c r="L285" s="130"/>
      <c r="M285" s="130"/>
      <c r="N285" s="130"/>
    </row>
    <row r="286" spans="1:14" ht="25.5" customHeight="1">
      <c r="A286" s="108" t="s">
        <v>208</v>
      </c>
      <c r="B286" s="104" t="s">
        <v>176</v>
      </c>
      <c r="C286" s="104" t="s">
        <v>177</v>
      </c>
      <c r="D286" s="104" t="s">
        <v>209</v>
      </c>
      <c r="E286" s="70">
        <f>'244-341Б'!E20</f>
        <v>0</v>
      </c>
      <c r="F286" s="70">
        <f>'244-341Б'!F20</f>
        <v>0</v>
      </c>
      <c r="G286" s="70">
        <f>'244-341Б'!G20</f>
        <v>0</v>
      </c>
      <c r="H286" s="129"/>
      <c r="I286" s="129"/>
      <c r="J286" s="129"/>
      <c r="K286" s="129"/>
      <c r="L286" s="129"/>
      <c r="M286" s="129"/>
      <c r="N286" s="129"/>
    </row>
    <row r="287" spans="1:14" ht="25.5" customHeight="1">
      <c r="A287" s="108" t="s">
        <v>210</v>
      </c>
      <c r="B287" s="104" t="s">
        <v>176</v>
      </c>
      <c r="C287" s="104" t="s">
        <v>177</v>
      </c>
      <c r="D287" s="104" t="s">
        <v>211</v>
      </c>
      <c r="E287" s="70">
        <f>'244-342 Б'!E18</f>
        <v>0</v>
      </c>
      <c r="F287" s="70">
        <f>'244-342 Б'!F18</f>
        <v>0</v>
      </c>
      <c r="G287" s="70">
        <f>'244-342 Б'!G18</f>
        <v>0</v>
      </c>
      <c r="H287" s="129"/>
      <c r="I287" s="129"/>
      <c r="J287" s="129"/>
      <c r="K287" s="129"/>
      <c r="L287" s="129"/>
      <c r="M287" s="129"/>
      <c r="N287" s="129"/>
    </row>
    <row r="288" spans="1:14" ht="25.5" customHeight="1">
      <c r="A288" s="108" t="s">
        <v>212</v>
      </c>
      <c r="B288" s="104" t="s">
        <v>176</v>
      </c>
      <c r="C288" s="104" t="s">
        <v>177</v>
      </c>
      <c r="D288" s="104" t="s">
        <v>213</v>
      </c>
      <c r="E288" s="70">
        <f>'244-343 Б'!E47</f>
        <v>762038.64</v>
      </c>
      <c r="F288" s="70">
        <f>'244-343 Б'!F47</f>
        <v>762038.64</v>
      </c>
      <c r="G288" s="70">
        <f>'244-343 Б'!G47</f>
        <v>762038.64</v>
      </c>
      <c r="H288" s="129"/>
      <c r="I288" s="129"/>
      <c r="J288" s="129"/>
      <c r="K288" s="129"/>
      <c r="L288" s="129"/>
      <c r="M288" s="129"/>
      <c r="N288" s="129"/>
    </row>
    <row r="289" spans="1:14" ht="25.5" customHeight="1">
      <c r="A289" s="108" t="s">
        <v>214</v>
      </c>
      <c r="B289" s="104" t="s">
        <v>176</v>
      </c>
      <c r="C289" s="104" t="s">
        <v>177</v>
      </c>
      <c r="D289" s="104" t="s">
        <v>215</v>
      </c>
      <c r="E289" s="70">
        <f>'244-344 Б'!E47</f>
        <v>0</v>
      </c>
      <c r="F289" s="70">
        <f>'244-344 Б'!F47</f>
        <v>0</v>
      </c>
      <c r="G289" s="70">
        <f>'244-344 Б'!G47</f>
        <v>0</v>
      </c>
      <c r="H289" s="129"/>
      <c r="I289" s="129"/>
      <c r="J289" s="129"/>
      <c r="K289" s="129"/>
      <c r="L289" s="129"/>
      <c r="M289" s="129"/>
      <c r="N289" s="129"/>
    </row>
    <row r="290" spans="1:14" ht="25.5" customHeight="1">
      <c r="A290" s="108" t="s">
        <v>216</v>
      </c>
      <c r="B290" s="104" t="s">
        <v>176</v>
      </c>
      <c r="C290" s="104" t="s">
        <v>177</v>
      </c>
      <c r="D290" s="104" t="s">
        <v>217</v>
      </c>
      <c r="E290" s="70">
        <f>'244-345 Б'!E47</f>
        <v>0</v>
      </c>
      <c r="F290" s="70">
        <f>'244-345 Б'!F47</f>
        <v>0</v>
      </c>
      <c r="G290" s="70">
        <f>'244-345 Б'!G47</f>
        <v>0</v>
      </c>
      <c r="H290" s="129"/>
      <c r="I290" s="129"/>
      <c r="J290" s="129"/>
      <c r="K290" s="129"/>
      <c r="L290" s="129"/>
      <c r="M290" s="129"/>
      <c r="N290" s="129"/>
    </row>
    <row r="291" spans="1:14" ht="25.5" customHeight="1">
      <c r="A291" s="108" t="s">
        <v>218</v>
      </c>
      <c r="B291" s="104" t="s">
        <v>176</v>
      </c>
      <c r="C291" s="104" t="s">
        <v>177</v>
      </c>
      <c r="D291" s="104" t="s">
        <v>219</v>
      </c>
      <c r="E291" s="70">
        <f>'244-346 Б'!E47</f>
        <v>32562</v>
      </c>
      <c r="F291" s="70">
        <f>'244-346 Б'!F47</f>
        <v>32562</v>
      </c>
      <c r="G291" s="70">
        <f>'244-346 Б'!G47</f>
        <v>32562</v>
      </c>
      <c r="H291" s="129"/>
      <c r="I291" s="129"/>
      <c r="J291" s="129"/>
      <c r="K291" s="129"/>
      <c r="L291" s="129"/>
      <c r="M291" s="129"/>
      <c r="N291" s="129"/>
    </row>
    <row r="292" spans="1:14" ht="25.5" customHeight="1">
      <c r="A292" s="108" t="s">
        <v>220</v>
      </c>
      <c r="B292" s="104" t="s">
        <v>176</v>
      </c>
      <c r="C292" s="104" t="s">
        <v>177</v>
      </c>
      <c r="D292" s="104" t="s">
        <v>221</v>
      </c>
      <c r="E292" s="70">
        <f>'244-349 Б'!E47</f>
        <v>0</v>
      </c>
      <c r="F292" s="70">
        <f>'244-349 Б'!F47</f>
        <v>0</v>
      </c>
      <c r="G292" s="70">
        <f>'244-349 Б'!G47</f>
        <v>0</v>
      </c>
      <c r="H292" s="129"/>
      <c r="I292" s="129"/>
      <c r="J292" s="129"/>
      <c r="K292" s="129"/>
      <c r="L292" s="129"/>
      <c r="M292" s="129"/>
      <c r="N292" s="129"/>
    </row>
    <row r="293" spans="1:14" ht="42.75" customHeight="1">
      <c r="A293" s="108" t="s">
        <v>222</v>
      </c>
      <c r="B293" s="104" t="s">
        <v>176</v>
      </c>
      <c r="C293" s="104" t="s">
        <v>177</v>
      </c>
      <c r="D293" s="104" t="s">
        <v>223</v>
      </c>
      <c r="E293" s="70">
        <f>'244-352 Б '!E47</f>
        <v>0</v>
      </c>
      <c r="F293" s="70">
        <f>'244-352 Б '!F47</f>
        <v>0</v>
      </c>
      <c r="G293" s="70">
        <f>'244-352 Б '!G47</f>
        <v>0</v>
      </c>
      <c r="H293" s="129"/>
      <c r="I293" s="129"/>
      <c r="J293" s="129"/>
      <c r="K293" s="129"/>
      <c r="L293" s="129"/>
      <c r="M293" s="129"/>
      <c r="N293" s="129"/>
    </row>
    <row r="294" spans="1:14" ht="49.5" customHeight="1">
      <c r="A294" s="108" t="s">
        <v>224</v>
      </c>
      <c r="B294" s="104" t="s">
        <v>176</v>
      </c>
      <c r="C294" s="104" t="s">
        <v>177</v>
      </c>
      <c r="D294" s="104" t="s">
        <v>225</v>
      </c>
      <c r="E294" s="70">
        <f>'244-353 Б '!E47</f>
        <v>0</v>
      </c>
      <c r="F294" s="70">
        <f>'244-353 Б '!F47</f>
        <v>0</v>
      </c>
      <c r="G294" s="70">
        <f>'244-353 Б '!G47</f>
        <v>0</v>
      </c>
      <c r="H294" s="129"/>
      <c r="I294" s="129"/>
      <c r="J294" s="129"/>
      <c r="K294" s="129"/>
      <c r="L294" s="129"/>
      <c r="M294" s="129"/>
      <c r="N294" s="129"/>
    </row>
    <row r="295" spans="1:14" ht="49.5" customHeight="1">
      <c r="A295" s="108" t="s">
        <v>400</v>
      </c>
      <c r="B295" s="104" t="s">
        <v>240</v>
      </c>
      <c r="C295" s="104" t="s">
        <v>401</v>
      </c>
      <c r="D295" s="104"/>
      <c r="E295" s="70"/>
      <c r="F295" s="70"/>
      <c r="G295" s="70"/>
      <c r="H295" s="116"/>
      <c r="I295" s="117"/>
      <c r="J295" s="117"/>
      <c r="K295" s="117"/>
      <c r="L295" s="117"/>
      <c r="M295" s="117"/>
      <c r="N295" s="118"/>
    </row>
    <row r="296" spans="1:14" ht="25.5" customHeight="1">
      <c r="A296" s="108" t="s">
        <v>407</v>
      </c>
      <c r="B296" s="104" t="s">
        <v>402</v>
      </c>
      <c r="C296" s="104" t="s">
        <v>406</v>
      </c>
      <c r="D296" s="104" t="s">
        <v>183</v>
      </c>
      <c r="E296" s="107">
        <f>E297+E298+E299</f>
        <v>283795.32</v>
      </c>
      <c r="F296" s="107">
        <f>F297+F298+F299</f>
        <v>313851.82</v>
      </c>
      <c r="G296" s="107">
        <f>G297+G298+G299</f>
        <v>313851.82</v>
      </c>
      <c r="H296" s="143"/>
      <c r="I296" s="144"/>
      <c r="J296" s="144"/>
      <c r="K296" s="144"/>
      <c r="L296" s="144"/>
      <c r="M296" s="144"/>
      <c r="N296" s="145"/>
    </row>
    <row r="297" spans="1:14" ht="25.5" customHeight="1">
      <c r="A297" s="108" t="s">
        <v>328</v>
      </c>
      <c r="B297" s="104" t="s">
        <v>403</v>
      </c>
      <c r="C297" s="104" t="s">
        <v>406</v>
      </c>
      <c r="D297" s="104" t="s">
        <v>185</v>
      </c>
      <c r="E297" s="70">
        <f>'247-223 Б'!G12</f>
        <v>0</v>
      </c>
      <c r="F297" s="70">
        <f>'247-223 Б'!J12</f>
        <v>0</v>
      </c>
      <c r="G297" s="70">
        <f>'247-223 Б'!M12</f>
        <v>0</v>
      </c>
      <c r="H297" s="129"/>
      <c r="I297" s="129"/>
      <c r="J297" s="129"/>
      <c r="K297" s="129"/>
      <c r="L297" s="129"/>
      <c r="M297" s="129"/>
      <c r="N297" s="129"/>
    </row>
    <row r="298" spans="1:14" ht="25.5" customHeight="1">
      <c r="A298" s="108" t="s">
        <v>329</v>
      </c>
      <c r="B298" s="104" t="s">
        <v>404</v>
      </c>
      <c r="C298" s="104" t="s">
        <v>406</v>
      </c>
      <c r="D298" s="104" t="s">
        <v>187</v>
      </c>
      <c r="E298" s="70">
        <f>'247-223 Б'!G17</f>
        <v>68039.12</v>
      </c>
      <c r="F298" s="70">
        <f>'247-223 Б'!J17</f>
        <v>75238.28</v>
      </c>
      <c r="G298" s="70">
        <f>'247-223 Б'!M17</f>
        <v>75238.28</v>
      </c>
      <c r="H298" s="129"/>
      <c r="I298" s="129"/>
      <c r="J298" s="129"/>
      <c r="K298" s="129"/>
      <c r="L298" s="129"/>
      <c r="M298" s="129"/>
      <c r="N298" s="129"/>
    </row>
    <row r="299" spans="1:14" ht="25.5" customHeight="1">
      <c r="A299" s="108" t="s">
        <v>330</v>
      </c>
      <c r="B299" s="104" t="s">
        <v>405</v>
      </c>
      <c r="C299" s="104" t="s">
        <v>406</v>
      </c>
      <c r="D299" s="104" t="s">
        <v>189</v>
      </c>
      <c r="E299" s="70">
        <f>'247-223 Б'!G21</f>
        <v>215756.2</v>
      </c>
      <c r="F299" s="70">
        <f>'247-223 Б'!J21</f>
        <v>238613.54</v>
      </c>
      <c r="G299" s="70">
        <f>'247-223 Б'!M21</f>
        <v>238613.54</v>
      </c>
      <c r="H299" s="129"/>
      <c r="I299" s="129"/>
      <c r="J299" s="129"/>
      <c r="K299" s="129"/>
      <c r="L299" s="129"/>
      <c r="M299" s="129"/>
      <c r="N299" s="129"/>
    </row>
    <row r="300" spans="1:14" ht="39.75" customHeight="1">
      <c r="A300" s="115" t="s">
        <v>226</v>
      </c>
      <c r="B300" s="104" t="s">
        <v>109</v>
      </c>
      <c r="C300" s="104" t="s">
        <v>21</v>
      </c>
      <c r="D300" s="104"/>
      <c r="E300" s="107">
        <f>E301+E302+E303+E304+E305+E306+E308+E311+E312+E313+E319+E320+E322</f>
        <v>6995099.4299999997</v>
      </c>
      <c r="F300" s="107">
        <f>F301+F302+F303+F304+F305+F306+F308+F311+F312+F313+F319+F320+F322</f>
        <v>7220285.8300000001</v>
      </c>
      <c r="G300" s="107">
        <f>G301+G302+G303+G304+G305+G306+G308+G311+G312+G313+G319+G320+G322</f>
        <v>7469893.7400000002</v>
      </c>
      <c r="H300" s="129"/>
      <c r="I300" s="129"/>
      <c r="J300" s="129"/>
      <c r="K300" s="129"/>
      <c r="L300" s="129"/>
      <c r="M300" s="129"/>
      <c r="N300" s="129"/>
    </row>
    <row r="301" spans="1:14" ht="25.5" customHeight="1">
      <c r="A301" s="108" t="s">
        <v>111</v>
      </c>
      <c r="B301" s="104" t="s">
        <v>112</v>
      </c>
      <c r="C301" s="104" t="s">
        <v>113</v>
      </c>
      <c r="D301" s="104" t="s">
        <v>114</v>
      </c>
      <c r="E301" s="70">
        <f>'111-211 Вн ГЗ'!E24</f>
        <v>1567588</v>
      </c>
      <c r="F301" s="70">
        <f>'111-211 Вн ГЗ'!F24</f>
        <v>1567588</v>
      </c>
      <c r="G301" s="70">
        <f>'111-211 Вн ГЗ'!G24</f>
        <v>1567588</v>
      </c>
      <c r="H301" s="129"/>
      <c r="I301" s="129"/>
      <c r="J301" s="129"/>
      <c r="K301" s="129"/>
      <c r="L301" s="129"/>
      <c r="M301" s="129"/>
      <c r="N301" s="129"/>
    </row>
    <row r="302" spans="1:14" ht="25.5" customHeight="1">
      <c r="A302" s="108" t="s">
        <v>115</v>
      </c>
      <c r="B302" s="104" t="s">
        <v>116</v>
      </c>
      <c r="C302" s="104" t="s">
        <v>113</v>
      </c>
      <c r="D302" s="104" t="s">
        <v>117</v>
      </c>
      <c r="E302" s="70">
        <f>'111-266 Вн ГЗ'!E19</f>
        <v>0</v>
      </c>
      <c r="F302" s="70">
        <f>'111-266 Вн ГЗ'!F19</f>
        <v>0</v>
      </c>
      <c r="G302" s="70">
        <f>'111-266 Вн ГЗ'!G19</f>
        <v>0</v>
      </c>
      <c r="H302" s="129"/>
      <c r="I302" s="129"/>
      <c r="J302" s="129"/>
      <c r="K302" s="129"/>
      <c r="L302" s="129"/>
      <c r="M302" s="129"/>
      <c r="N302" s="129"/>
    </row>
    <row r="303" spans="1:14" ht="25.5" customHeight="1">
      <c r="A303" s="108" t="s">
        <v>118</v>
      </c>
      <c r="B303" s="104" t="s">
        <v>119</v>
      </c>
      <c r="C303" s="104" t="s">
        <v>120</v>
      </c>
      <c r="D303" s="104" t="s">
        <v>121</v>
      </c>
      <c r="E303" s="70">
        <f>'112-212Вн ГЗ'!E17</f>
        <v>21000</v>
      </c>
      <c r="F303" s="70">
        <f>'112-212Вн ГЗ'!F17</f>
        <v>21000</v>
      </c>
      <c r="G303" s="70">
        <f>'112-212Вн ГЗ'!G17</f>
        <v>21000</v>
      </c>
      <c r="H303" s="129"/>
      <c r="I303" s="129"/>
      <c r="J303" s="129"/>
      <c r="K303" s="129"/>
      <c r="L303" s="129"/>
      <c r="M303" s="129"/>
      <c r="N303" s="129"/>
    </row>
    <row r="304" spans="1:14" ht="25.5" customHeight="1">
      <c r="A304" s="108" t="s">
        <v>122</v>
      </c>
      <c r="B304" s="104" t="s">
        <v>123</v>
      </c>
      <c r="C304" s="104" t="s">
        <v>120</v>
      </c>
      <c r="D304" s="104" t="s">
        <v>124</v>
      </c>
      <c r="E304" s="70">
        <f>'112-214 ВнГЗ'!E17</f>
        <v>0</v>
      </c>
      <c r="F304" s="70">
        <f>'112-214 ВнГЗ'!F17</f>
        <v>0</v>
      </c>
      <c r="G304" s="70">
        <f>'112-214 ВнГЗ'!G17</f>
        <v>0</v>
      </c>
      <c r="H304" s="129"/>
      <c r="I304" s="129"/>
      <c r="J304" s="129"/>
      <c r="K304" s="129"/>
      <c r="L304" s="129"/>
      <c r="M304" s="129"/>
      <c r="N304" s="129"/>
    </row>
    <row r="305" spans="1:14" ht="25.5" customHeight="1">
      <c r="A305" s="108" t="s">
        <v>125</v>
      </c>
      <c r="B305" s="104" t="s">
        <v>126</v>
      </c>
      <c r="C305" s="104" t="s">
        <v>120</v>
      </c>
      <c r="D305" s="104" t="s">
        <v>127</v>
      </c>
      <c r="E305" s="70">
        <f>'112-226 ВнГЗ'!E17</f>
        <v>0</v>
      </c>
      <c r="F305" s="70">
        <f>'112-226 ВнГЗ'!F17</f>
        <v>0</v>
      </c>
      <c r="G305" s="70">
        <f>'112-226 ВнГЗ'!G17</f>
        <v>0</v>
      </c>
      <c r="H305" s="129"/>
      <c r="I305" s="129"/>
      <c r="J305" s="129"/>
      <c r="K305" s="129"/>
      <c r="L305" s="129"/>
      <c r="M305" s="129"/>
      <c r="N305" s="129"/>
    </row>
    <row r="306" spans="1:14" ht="25.5" customHeight="1">
      <c r="A306" s="108" t="s">
        <v>115</v>
      </c>
      <c r="B306" s="104" t="s">
        <v>128</v>
      </c>
      <c r="C306" s="104" t="s">
        <v>120</v>
      </c>
      <c r="D306" s="104" t="s">
        <v>117</v>
      </c>
      <c r="E306" s="70">
        <f>'112-266 ВнГЗ'!E17</f>
        <v>0</v>
      </c>
      <c r="F306" s="70">
        <f>'112-266 ВнГЗ'!F17</f>
        <v>0</v>
      </c>
      <c r="G306" s="70">
        <f>'112-266 ВнГЗ'!G17</f>
        <v>0</v>
      </c>
      <c r="H306" s="129"/>
      <c r="I306" s="129"/>
      <c r="J306" s="129"/>
      <c r="K306" s="129"/>
      <c r="L306" s="129"/>
      <c r="M306" s="129"/>
      <c r="N306" s="129"/>
    </row>
    <row r="307" spans="1:14" ht="25.5" customHeight="1">
      <c r="A307" s="108" t="s">
        <v>118</v>
      </c>
      <c r="B307" s="104" t="s">
        <v>129</v>
      </c>
      <c r="C307" s="104" t="s">
        <v>130</v>
      </c>
      <c r="D307" s="104"/>
      <c r="E307" s="70"/>
      <c r="F307" s="70"/>
      <c r="G307" s="70"/>
      <c r="H307" s="129"/>
      <c r="I307" s="129"/>
      <c r="J307" s="129"/>
      <c r="K307" s="129"/>
      <c r="L307" s="129"/>
      <c r="M307" s="129"/>
      <c r="N307" s="129"/>
    </row>
    <row r="308" spans="1:14" ht="25.5" customHeight="1">
      <c r="A308" s="108" t="s">
        <v>131</v>
      </c>
      <c r="B308" s="104" t="s">
        <v>132</v>
      </c>
      <c r="C308" s="104" t="s">
        <v>133</v>
      </c>
      <c r="D308" s="104" t="s">
        <v>134</v>
      </c>
      <c r="E308" s="107">
        <f>'119-213  Вн ГЗ'!E19</f>
        <v>473412</v>
      </c>
      <c r="F308" s="107">
        <f>'119-213  Вн ГЗ'!F19</f>
        <v>473412</v>
      </c>
      <c r="G308" s="107">
        <f>'119-213  Вн ГЗ'!G19</f>
        <v>473412</v>
      </c>
      <c r="H308" s="129"/>
      <c r="I308" s="129"/>
      <c r="J308" s="129"/>
      <c r="K308" s="129"/>
      <c r="L308" s="129"/>
      <c r="M308" s="129"/>
      <c r="N308" s="129"/>
    </row>
    <row r="309" spans="1:14" ht="25.5" customHeight="1">
      <c r="A309" s="108" t="s">
        <v>135</v>
      </c>
      <c r="B309" s="104" t="s">
        <v>136</v>
      </c>
      <c r="C309" s="104" t="s">
        <v>133</v>
      </c>
      <c r="D309" s="104" t="s">
        <v>134</v>
      </c>
      <c r="E309" s="70">
        <f>'119-213  Вн ГЗ'!E13</f>
        <v>473412</v>
      </c>
      <c r="F309" s="70">
        <f>'119-213  Вн ГЗ'!F13</f>
        <v>473412</v>
      </c>
      <c r="G309" s="70">
        <f>'119-213  Вн ГЗ'!G13</f>
        <v>473412</v>
      </c>
      <c r="H309" s="129"/>
      <c r="I309" s="129"/>
      <c r="J309" s="129"/>
      <c r="K309" s="129"/>
      <c r="L309" s="129"/>
      <c r="M309" s="129"/>
      <c r="N309" s="129"/>
    </row>
    <row r="310" spans="1:14" ht="25.5" customHeight="1">
      <c r="A310" s="108" t="s">
        <v>137</v>
      </c>
      <c r="B310" s="104" t="s">
        <v>138</v>
      </c>
      <c r="C310" s="104" t="s">
        <v>133</v>
      </c>
      <c r="D310" s="104" t="s">
        <v>134</v>
      </c>
      <c r="E310" s="70">
        <f>'119-213  Вн ГЗ'!E14</f>
        <v>0</v>
      </c>
      <c r="F310" s="70">
        <f>'119-213  Вн ГЗ'!F14</f>
        <v>0</v>
      </c>
      <c r="G310" s="70">
        <f>'119-213  Вн ГЗ'!G14</f>
        <v>0</v>
      </c>
      <c r="H310" s="129"/>
      <c r="I310" s="129"/>
      <c r="J310" s="129"/>
      <c r="K310" s="129"/>
      <c r="L310" s="129"/>
      <c r="M310" s="129"/>
      <c r="N310" s="129"/>
    </row>
    <row r="311" spans="1:14" ht="25.5" customHeight="1">
      <c r="A311" s="108" t="s">
        <v>125</v>
      </c>
      <c r="B311" s="104" t="s">
        <v>139</v>
      </c>
      <c r="C311" s="104" t="s">
        <v>133</v>
      </c>
      <c r="D311" s="104" t="s">
        <v>127</v>
      </c>
      <c r="E311" s="70">
        <f>'119-226 Вн ГЗ'!E19</f>
        <v>0</v>
      </c>
      <c r="F311" s="70">
        <f>'119-226 Вн ГЗ'!F19</f>
        <v>0</v>
      </c>
      <c r="G311" s="70">
        <f>'119-226 Вн ГЗ'!G19</f>
        <v>0</v>
      </c>
      <c r="H311" s="60"/>
      <c r="I311" s="112"/>
      <c r="J311" s="112"/>
      <c r="K311" s="112"/>
      <c r="L311" s="112"/>
      <c r="M311" s="112"/>
      <c r="N311" s="112"/>
    </row>
    <row r="312" spans="1:14" ht="25.5" customHeight="1">
      <c r="A312" s="108" t="s">
        <v>140</v>
      </c>
      <c r="B312" s="104" t="s">
        <v>141</v>
      </c>
      <c r="C312" s="104" t="s">
        <v>142</v>
      </c>
      <c r="D312" s="104"/>
      <c r="E312" s="70">
        <v>0</v>
      </c>
      <c r="F312" s="70">
        <v>0</v>
      </c>
      <c r="G312" s="70">
        <v>0</v>
      </c>
      <c r="H312" s="129"/>
      <c r="I312" s="129"/>
      <c r="J312" s="129"/>
      <c r="K312" s="129"/>
      <c r="L312" s="129"/>
      <c r="M312" s="129"/>
      <c r="N312" s="129"/>
    </row>
    <row r="313" spans="1:14" ht="25.5" customHeight="1">
      <c r="A313" s="108" t="s">
        <v>143</v>
      </c>
      <c r="B313" s="104" t="s">
        <v>144</v>
      </c>
      <c r="C313" s="104" t="s">
        <v>145</v>
      </c>
      <c r="D313" s="104"/>
      <c r="E313" s="107">
        <f>E314+E315+E316+E317+E318</f>
        <v>0</v>
      </c>
      <c r="F313" s="107">
        <f>F314+F315+F316+F317+F318</f>
        <v>0</v>
      </c>
      <c r="G313" s="107">
        <f>G314+G315+G316+G317+G318</f>
        <v>0</v>
      </c>
      <c r="H313" s="129"/>
      <c r="I313" s="129"/>
      <c r="J313" s="129"/>
      <c r="K313" s="129"/>
      <c r="L313" s="129"/>
      <c r="M313" s="129"/>
      <c r="N313" s="129"/>
    </row>
    <row r="314" spans="1:14" ht="25.5" customHeight="1">
      <c r="A314" s="108" t="s">
        <v>146</v>
      </c>
      <c r="B314" s="104" t="s">
        <v>147</v>
      </c>
      <c r="C314" s="104" t="s">
        <v>148</v>
      </c>
      <c r="D314" s="104" t="s">
        <v>149</v>
      </c>
      <c r="E314" s="70">
        <f>'851-291 имущ ВнГЗ'!E17</f>
        <v>0</v>
      </c>
      <c r="F314" s="70">
        <f>'851-291 имущ ВнГЗ'!F17</f>
        <v>0</v>
      </c>
      <c r="G314" s="70">
        <f>'851-291 имущ ВнГЗ'!G17</f>
        <v>0</v>
      </c>
      <c r="H314" s="129"/>
      <c r="I314" s="129"/>
      <c r="J314" s="129"/>
      <c r="K314" s="129"/>
      <c r="L314" s="129"/>
      <c r="M314" s="129"/>
      <c r="N314" s="129"/>
    </row>
    <row r="315" spans="1:14" ht="25.5" customHeight="1">
      <c r="A315" s="108" t="s">
        <v>150</v>
      </c>
      <c r="B315" s="104" t="s">
        <v>151</v>
      </c>
      <c r="C315" s="104" t="s">
        <v>148</v>
      </c>
      <c r="D315" s="104" t="s">
        <v>149</v>
      </c>
      <c r="E315" s="70">
        <f>'851-291 земля ВнГЗ'!E17</f>
        <v>0</v>
      </c>
      <c r="F315" s="70">
        <f>'851-291 земля ВнГЗ'!F17</f>
        <v>0</v>
      </c>
      <c r="G315" s="70">
        <f>'851-291 земля ВнГЗ'!G17</f>
        <v>0</v>
      </c>
      <c r="H315" s="129"/>
      <c r="I315" s="129"/>
      <c r="J315" s="129"/>
      <c r="K315" s="129"/>
      <c r="L315" s="129"/>
      <c r="M315" s="129"/>
      <c r="N315" s="129"/>
    </row>
    <row r="316" spans="1:14" ht="25.5" customHeight="1">
      <c r="A316" s="108" t="s">
        <v>152</v>
      </c>
      <c r="B316" s="104" t="s">
        <v>153</v>
      </c>
      <c r="C316" s="104" t="s">
        <v>154</v>
      </c>
      <c r="D316" s="104" t="s">
        <v>149</v>
      </c>
      <c r="E316" s="70">
        <f>'852-291 транс ВнГЗ'!E17</f>
        <v>0</v>
      </c>
      <c r="F316" s="70">
        <f>'852-291 транс ВнГЗ'!F17</f>
        <v>0</v>
      </c>
      <c r="G316" s="70">
        <f>'852-291 транс ВнГЗ'!G17</f>
        <v>0</v>
      </c>
      <c r="H316" s="129"/>
      <c r="I316" s="129"/>
      <c r="J316" s="129"/>
      <c r="K316" s="129"/>
      <c r="L316" s="129"/>
      <c r="M316" s="129"/>
      <c r="N316" s="129"/>
    </row>
    <row r="317" spans="1:14" ht="25.5" customHeight="1">
      <c r="A317" s="108" t="s">
        <v>155</v>
      </c>
      <c r="B317" s="104" t="s">
        <v>153</v>
      </c>
      <c r="C317" s="104" t="s">
        <v>154</v>
      </c>
      <c r="D317" s="104" t="s">
        <v>149</v>
      </c>
      <c r="E317" s="70">
        <f>'852-291пошл Б'!E17</f>
        <v>0</v>
      </c>
      <c r="F317" s="70">
        <f>'852-291пошл Б'!F17</f>
        <v>0</v>
      </c>
      <c r="G317" s="70">
        <f>'852-291пошл Б'!G17</f>
        <v>0</v>
      </c>
      <c r="H317" s="129"/>
      <c r="I317" s="129"/>
      <c r="J317" s="129"/>
      <c r="K317" s="129"/>
      <c r="L317" s="129"/>
      <c r="M317" s="129"/>
      <c r="N317" s="129"/>
    </row>
    <row r="318" spans="1:14" ht="41.25" customHeight="1">
      <c r="A318" s="108" t="s">
        <v>156</v>
      </c>
      <c r="B318" s="104" t="s">
        <v>157</v>
      </c>
      <c r="C318" s="104" t="s">
        <v>158</v>
      </c>
      <c r="D318" s="104" t="s">
        <v>149</v>
      </c>
      <c r="E318" s="70">
        <f>'853-291негатив ВнГЗ'!E17</f>
        <v>0</v>
      </c>
      <c r="F318" s="70">
        <f>'853-291негатив ВнГЗ'!F17</f>
        <v>0</v>
      </c>
      <c r="G318" s="70">
        <f>'853-291негатив ВнГЗ'!G17</f>
        <v>0</v>
      </c>
      <c r="H318" s="60"/>
      <c r="I318" s="112"/>
      <c r="J318" s="112"/>
      <c r="K318" s="112"/>
      <c r="L318" s="112"/>
      <c r="M318" s="112"/>
      <c r="N318" s="112"/>
    </row>
    <row r="319" spans="1:14" ht="25.5" customHeight="1">
      <c r="A319" s="108" t="s">
        <v>159</v>
      </c>
      <c r="B319" s="104" t="s">
        <v>160</v>
      </c>
      <c r="C319" s="104" t="s">
        <v>21</v>
      </c>
      <c r="D319" s="104"/>
      <c r="E319" s="70">
        <v>0</v>
      </c>
      <c r="F319" s="70">
        <v>0</v>
      </c>
      <c r="G319" s="70">
        <v>0</v>
      </c>
      <c r="H319" s="129"/>
      <c r="I319" s="129"/>
      <c r="J319" s="129"/>
      <c r="K319" s="129"/>
      <c r="L319" s="129"/>
      <c r="M319" s="129"/>
      <c r="N319" s="129"/>
    </row>
    <row r="320" spans="1:14" ht="25.5" customHeight="1">
      <c r="A320" s="108" t="s">
        <v>161</v>
      </c>
      <c r="B320" s="104" t="s">
        <v>162</v>
      </c>
      <c r="C320" s="104" t="s">
        <v>21</v>
      </c>
      <c r="D320" s="104"/>
      <c r="E320" s="107">
        <f>E321</f>
        <v>0</v>
      </c>
      <c r="F320" s="107">
        <f>F321</f>
        <v>0</v>
      </c>
      <c r="G320" s="107">
        <f>G321</f>
        <v>0</v>
      </c>
      <c r="H320" s="129"/>
      <c r="I320" s="129"/>
      <c r="J320" s="129"/>
      <c r="K320" s="129"/>
      <c r="L320" s="129"/>
      <c r="M320" s="129"/>
      <c r="N320" s="129"/>
    </row>
    <row r="321" spans="1:14" ht="25.5" customHeight="1">
      <c r="A321" s="108" t="s">
        <v>163</v>
      </c>
      <c r="B321" s="104" t="s">
        <v>164</v>
      </c>
      <c r="C321" s="104" t="s">
        <v>165</v>
      </c>
      <c r="D321" s="104"/>
      <c r="E321" s="70">
        <v>0</v>
      </c>
      <c r="F321" s="70">
        <v>0</v>
      </c>
      <c r="G321" s="70">
        <v>0</v>
      </c>
      <c r="H321" s="129"/>
      <c r="I321" s="129"/>
      <c r="J321" s="129"/>
      <c r="K321" s="129"/>
      <c r="L321" s="129"/>
      <c r="M321" s="129"/>
      <c r="N321" s="129"/>
    </row>
    <row r="322" spans="1:14" ht="25.5" customHeight="1">
      <c r="A322" s="108" t="s">
        <v>326</v>
      </c>
      <c r="B322" s="104" t="s">
        <v>167</v>
      </c>
      <c r="C322" s="104" t="s">
        <v>21</v>
      </c>
      <c r="D322" s="104"/>
      <c r="E322" s="107">
        <f>E323+E324+E325+E326+E349+E350</f>
        <v>4933099.43</v>
      </c>
      <c r="F322" s="107">
        <f>F323+F324+F325+F326+F349+F350</f>
        <v>5158285.83</v>
      </c>
      <c r="G322" s="107">
        <f>G323+G324+G325+G326+G349+G350</f>
        <v>5407893.7400000002</v>
      </c>
      <c r="H322" s="129"/>
      <c r="I322" s="129"/>
      <c r="J322" s="129"/>
      <c r="K322" s="129"/>
      <c r="L322" s="129"/>
      <c r="M322" s="129"/>
      <c r="N322" s="129"/>
    </row>
    <row r="323" spans="1:14" ht="36.75" customHeight="1">
      <c r="A323" s="108" t="s">
        <v>408</v>
      </c>
      <c r="B323" s="104" t="s">
        <v>168</v>
      </c>
      <c r="C323" s="104" t="s">
        <v>169</v>
      </c>
      <c r="D323" s="104"/>
      <c r="E323" s="70">
        <v>0</v>
      </c>
      <c r="F323" s="70">
        <v>0</v>
      </c>
      <c r="G323" s="70">
        <v>0</v>
      </c>
      <c r="H323" s="129"/>
      <c r="I323" s="129"/>
      <c r="J323" s="129"/>
      <c r="K323" s="129"/>
      <c r="L323" s="129"/>
      <c r="M323" s="129"/>
      <c r="N323" s="129"/>
    </row>
    <row r="324" spans="1:14" ht="25.5" customHeight="1">
      <c r="A324" s="108" t="s">
        <v>170</v>
      </c>
      <c r="B324" s="104" t="s">
        <v>171</v>
      </c>
      <c r="C324" s="104" t="s">
        <v>172</v>
      </c>
      <c r="D324" s="104"/>
      <c r="E324" s="70">
        <v>0</v>
      </c>
      <c r="F324" s="70">
        <v>0</v>
      </c>
      <c r="G324" s="70">
        <v>0</v>
      </c>
      <c r="H324" s="129"/>
      <c r="I324" s="129"/>
      <c r="J324" s="129"/>
      <c r="K324" s="129"/>
      <c r="L324" s="129"/>
      <c r="M324" s="129"/>
      <c r="N324" s="129"/>
    </row>
    <row r="325" spans="1:14" ht="25.5" customHeight="1">
      <c r="A325" s="108" t="s">
        <v>173</v>
      </c>
      <c r="B325" s="104" t="s">
        <v>174</v>
      </c>
      <c r="C325" s="104" t="s">
        <v>175</v>
      </c>
      <c r="D325" s="104"/>
      <c r="E325" s="70">
        <v>0</v>
      </c>
      <c r="F325" s="70">
        <v>0</v>
      </c>
      <c r="G325" s="70">
        <v>0</v>
      </c>
      <c r="H325" s="129"/>
      <c r="I325" s="129"/>
      <c r="J325" s="129"/>
      <c r="K325" s="129"/>
      <c r="L325" s="129"/>
      <c r="M325" s="129"/>
      <c r="N325" s="129"/>
    </row>
    <row r="326" spans="1:14" ht="25.5" customHeight="1">
      <c r="A326" s="108" t="s">
        <v>368</v>
      </c>
      <c r="B326" s="104" t="s">
        <v>176</v>
      </c>
      <c r="C326" s="104" t="s">
        <v>177</v>
      </c>
      <c r="D326" s="104"/>
      <c r="E326" s="107">
        <f>E327+E328+E329+E332+E333+E334+E335+E336+E337+E338+E339</f>
        <v>4933099.43</v>
      </c>
      <c r="F326" s="107">
        <f t="shared" ref="F326:G326" si="11">F327+F328+F329+F332+F333+F334+F335+F336+F337+F338+F339</f>
        <v>5158285.83</v>
      </c>
      <c r="G326" s="107">
        <f t="shared" si="11"/>
        <v>5407893.7400000002</v>
      </c>
      <c r="H326" s="129"/>
      <c r="I326" s="129"/>
      <c r="J326" s="129"/>
      <c r="K326" s="129"/>
      <c r="L326" s="129"/>
      <c r="M326" s="129"/>
      <c r="N326" s="129"/>
    </row>
    <row r="327" spans="1:14" ht="25.5" customHeight="1">
      <c r="A327" s="108" t="s">
        <v>178</v>
      </c>
      <c r="B327" s="104" t="s">
        <v>176</v>
      </c>
      <c r="C327" s="104" t="s">
        <v>177</v>
      </c>
      <c r="D327" s="104" t="s">
        <v>179</v>
      </c>
      <c r="E327" s="70">
        <f>'244-221 ВнГЗ'!B35</f>
        <v>119472</v>
      </c>
      <c r="F327" s="70">
        <f>'244-221 ВнГЗ'!C35</f>
        <v>119472</v>
      </c>
      <c r="G327" s="70">
        <f>'244-221 ВнГЗ'!D35</f>
        <v>119472</v>
      </c>
      <c r="H327" s="129"/>
      <c r="I327" s="129"/>
      <c r="J327" s="129"/>
      <c r="K327" s="129"/>
      <c r="L327" s="129"/>
      <c r="M327" s="129"/>
      <c r="N327" s="129"/>
    </row>
    <row r="328" spans="1:14" ht="25.5" customHeight="1">
      <c r="A328" s="108" t="s">
        <v>180</v>
      </c>
      <c r="B328" s="104" t="s">
        <v>176</v>
      </c>
      <c r="C328" s="104" t="s">
        <v>177</v>
      </c>
      <c r="D328" s="104" t="s">
        <v>181</v>
      </c>
      <c r="E328" s="70">
        <f>'244-222 ВнГЗ'!E21</f>
        <v>0</v>
      </c>
      <c r="F328" s="70">
        <f>'244-222 ВнГЗ'!F21</f>
        <v>0</v>
      </c>
      <c r="G328" s="70">
        <f>'244-222 ВнГЗ'!G21</f>
        <v>0</v>
      </c>
      <c r="H328" s="129"/>
      <c r="I328" s="129"/>
      <c r="J328" s="129"/>
      <c r="K328" s="129"/>
      <c r="L328" s="129"/>
      <c r="M328" s="129"/>
      <c r="N328" s="129"/>
    </row>
    <row r="329" spans="1:14" ht="25.5" customHeight="1">
      <c r="A329" s="108" t="s">
        <v>182</v>
      </c>
      <c r="B329" s="104" t="s">
        <v>176</v>
      </c>
      <c r="C329" s="104" t="s">
        <v>177</v>
      </c>
      <c r="D329" s="104" t="s">
        <v>183</v>
      </c>
      <c r="E329" s="107">
        <f>E330+E331</f>
        <v>0</v>
      </c>
      <c r="F329" s="107">
        <f>F330+F331</f>
        <v>0</v>
      </c>
      <c r="G329" s="107">
        <f>G330+G331</f>
        <v>0</v>
      </c>
      <c r="H329" s="129"/>
      <c r="I329" s="129"/>
      <c r="J329" s="129"/>
      <c r="K329" s="129"/>
      <c r="L329" s="129"/>
      <c r="M329" s="129"/>
      <c r="N329" s="129"/>
    </row>
    <row r="330" spans="1:14" ht="25.5" customHeight="1">
      <c r="A330" s="108" t="s">
        <v>331</v>
      </c>
      <c r="B330" s="104" t="s">
        <v>190</v>
      </c>
      <c r="C330" s="104" t="s">
        <v>177</v>
      </c>
      <c r="D330" s="104" t="s">
        <v>191</v>
      </c>
      <c r="E330" s="70">
        <f>'244-223 ВН ГЗ.'!G9+'244-223 ВН ГЗ.'!G10</f>
        <v>0</v>
      </c>
      <c r="F330" s="70">
        <f>'244-223 ВН ГЗ.'!J9+'244-223 ВН ГЗ.'!J10</f>
        <v>0</v>
      </c>
      <c r="G330" s="70">
        <f>'244-223 ВН ГЗ.'!M9+'244-223 ВН ГЗ.'!M10</f>
        <v>0</v>
      </c>
      <c r="H330" s="129"/>
      <c r="I330" s="129"/>
      <c r="J330" s="129"/>
      <c r="K330" s="129"/>
      <c r="L330" s="129"/>
      <c r="M330" s="129"/>
      <c r="N330" s="129"/>
    </row>
    <row r="331" spans="1:14" ht="25.5" customHeight="1">
      <c r="A331" s="108" t="s">
        <v>332</v>
      </c>
      <c r="B331" s="104" t="s">
        <v>192</v>
      </c>
      <c r="C331" s="104" t="s">
        <v>177</v>
      </c>
      <c r="D331" s="104" t="s">
        <v>193</v>
      </c>
      <c r="E331" s="70">
        <f>'244-223 ВН ГЗ.'!G11</f>
        <v>0</v>
      </c>
      <c r="F331" s="70">
        <f>'244-223 ВН ГЗ.'!J11</f>
        <v>0</v>
      </c>
      <c r="G331" s="70">
        <f>'244-223 ВН ГЗ.'!M11</f>
        <v>0</v>
      </c>
      <c r="H331" s="129"/>
      <c r="I331" s="129"/>
      <c r="J331" s="129"/>
      <c r="K331" s="129"/>
      <c r="L331" s="129"/>
      <c r="M331" s="129"/>
      <c r="N331" s="129"/>
    </row>
    <row r="332" spans="1:14" ht="39" customHeight="1">
      <c r="A332" s="108" t="s">
        <v>194</v>
      </c>
      <c r="B332" s="104" t="s">
        <v>176</v>
      </c>
      <c r="C332" s="104" t="s">
        <v>177</v>
      </c>
      <c r="D332" s="104" t="s">
        <v>195</v>
      </c>
      <c r="E332" s="70">
        <f>'244-224 ВнГЗ'!E16</f>
        <v>0</v>
      </c>
      <c r="F332" s="70">
        <f>'244-224 ВнГЗ'!F16</f>
        <v>0</v>
      </c>
      <c r="G332" s="70">
        <f>'244-224 ВнГЗ'!G16</f>
        <v>0</v>
      </c>
      <c r="H332" s="129"/>
      <c r="I332" s="129"/>
      <c r="J332" s="129"/>
      <c r="K332" s="129"/>
      <c r="L332" s="129"/>
      <c r="M332" s="129"/>
      <c r="N332" s="129"/>
    </row>
    <row r="333" spans="1:14" ht="25.5" customHeight="1">
      <c r="A333" s="108" t="s">
        <v>196</v>
      </c>
      <c r="B333" s="104" t="s">
        <v>176</v>
      </c>
      <c r="C333" s="104" t="s">
        <v>177</v>
      </c>
      <c r="D333" s="104" t="s">
        <v>197</v>
      </c>
      <c r="E333" s="70">
        <f>'244-225 ВнГЗ'!E42</f>
        <v>955678.97</v>
      </c>
      <c r="F333" s="70">
        <f>'244-225 ВнГЗ'!F42</f>
        <v>1186083.3</v>
      </c>
      <c r="G333" s="70">
        <f>'244-225 ВнГЗ'!G42</f>
        <v>1435691.21</v>
      </c>
      <c r="H333" s="129"/>
      <c r="I333" s="129"/>
      <c r="J333" s="129"/>
      <c r="K333" s="129"/>
      <c r="L333" s="129"/>
      <c r="M333" s="129"/>
      <c r="N333" s="129"/>
    </row>
    <row r="334" spans="1:14" ht="25.5" customHeight="1">
      <c r="A334" s="108" t="s">
        <v>125</v>
      </c>
      <c r="B334" s="104" t="s">
        <v>176</v>
      </c>
      <c r="C334" s="104" t="s">
        <v>177</v>
      </c>
      <c r="D334" s="104" t="s">
        <v>127</v>
      </c>
      <c r="E334" s="70">
        <f>'244-226ВнГЗ'!E42</f>
        <v>873231.66</v>
      </c>
      <c r="F334" s="70">
        <f>'244-226ВнГЗ'!F42</f>
        <v>873231.66</v>
      </c>
      <c r="G334" s="70">
        <f>'244-226ВнГЗ'!G42</f>
        <v>873231.66</v>
      </c>
      <c r="H334" s="129"/>
      <c r="I334" s="129"/>
      <c r="J334" s="129"/>
      <c r="K334" s="129"/>
      <c r="L334" s="129"/>
      <c r="M334" s="129"/>
      <c r="N334" s="129"/>
    </row>
    <row r="335" spans="1:14" ht="25.5" customHeight="1">
      <c r="A335" s="108" t="s">
        <v>198</v>
      </c>
      <c r="B335" s="104" t="s">
        <v>176</v>
      </c>
      <c r="C335" s="104" t="s">
        <v>177</v>
      </c>
      <c r="D335" s="104" t="s">
        <v>199</v>
      </c>
      <c r="E335" s="70">
        <f>'244-227 ВнГЗ'!E42</f>
        <v>0</v>
      </c>
      <c r="F335" s="70">
        <f>'244-227 ВнГЗ'!F42</f>
        <v>0</v>
      </c>
      <c r="G335" s="70">
        <f>'244-227 ВнГЗ'!G42</f>
        <v>0</v>
      </c>
      <c r="H335" s="129"/>
      <c r="I335" s="129"/>
      <c r="J335" s="129"/>
      <c r="K335" s="129"/>
      <c r="L335" s="129"/>
      <c r="M335" s="129"/>
      <c r="N335" s="129"/>
    </row>
    <row r="336" spans="1:14" ht="25.5" customHeight="1">
      <c r="A336" s="108" t="s">
        <v>200</v>
      </c>
      <c r="B336" s="104" t="s">
        <v>176</v>
      </c>
      <c r="C336" s="104" t="s">
        <v>177</v>
      </c>
      <c r="D336" s="104" t="s">
        <v>201</v>
      </c>
      <c r="E336" s="70">
        <f>'244-228 ВнГЗ'!E42</f>
        <v>0</v>
      </c>
      <c r="F336" s="70">
        <f>'244-228 ВнГЗ'!F42</f>
        <v>0</v>
      </c>
      <c r="G336" s="70">
        <f>'244-228 ВнГЗ'!G42</f>
        <v>0</v>
      </c>
      <c r="H336" s="60"/>
      <c r="I336" s="112"/>
      <c r="J336" s="112"/>
      <c r="K336" s="112"/>
      <c r="L336" s="112"/>
      <c r="M336" s="112"/>
      <c r="N336" s="112"/>
    </row>
    <row r="337" spans="1:14" ht="30" customHeight="1">
      <c r="A337" s="108" t="s">
        <v>202</v>
      </c>
      <c r="B337" s="104" t="s">
        <v>176</v>
      </c>
      <c r="C337" s="104" t="s">
        <v>177</v>
      </c>
      <c r="D337" s="104" t="s">
        <v>203</v>
      </c>
      <c r="E337" s="70">
        <f>'244-229 ВнГЗ'!E42</f>
        <v>0</v>
      </c>
      <c r="F337" s="70">
        <f>'244-229 ВнГЗ'!F42</f>
        <v>0</v>
      </c>
      <c r="G337" s="70">
        <f>'244-229 ВнГЗ'!G42</f>
        <v>0</v>
      </c>
      <c r="H337" s="129"/>
      <c r="I337" s="129"/>
      <c r="J337" s="129"/>
      <c r="K337" s="129"/>
      <c r="L337" s="129"/>
      <c r="M337" s="129"/>
      <c r="N337" s="129"/>
    </row>
    <row r="338" spans="1:14" ht="25.5" customHeight="1">
      <c r="A338" s="108" t="s">
        <v>204</v>
      </c>
      <c r="B338" s="104" t="s">
        <v>176</v>
      </c>
      <c r="C338" s="104" t="s">
        <v>177</v>
      </c>
      <c r="D338" s="104" t="s">
        <v>205</v>
      </c>
      <c r="E338" s="70">
        <f>'244-310 ВнГЗ'!E42</f>
        <v>378560</v>
      </c>
      <c r="F338" s="70">
        <f>'244-310 ВнГЗ'!F42</f>
        <v>378560</v>
      </c>
      <c r="G338" s="70">
        <f>'244-310 ВнГЗ'!G42</f>
        <v>378560</v>
      </c>
      <c r="H338" s="129"/>
      <c r="I338" s="129"/>
      <c r="J338" s="129"/>
      <c r="K338" s="129"/>
      <c r="L338" s="129"/>
      <c r="M338" s="129"/>
      <c r="N338" s="129"/>
    </row>
    <row r="339" spans="1:14" ht="25.5" customHeight="1">
      <c r="A339" s="108" t="s">
        <v>206</v>
      </c>
      <c r="B339" s="104" t="s">
        <v>176</v>
      </c>
      <c r="C339" s="104" t="s">
        <v>177</v>
      </c>
      <c r="D339" s="104" t="s">
        <v>207</v>
      </c>
      <c r="E339" s="107">
        <f>E340+E341+E342+E343+E344+E345+E346+E347+E348</f>
        <v>2606156.7999999998</v>
      </c>
      <c r="F339" s="107">
        <f>F340+F341+F342+F343+F344+F345+F346+F347+F348</f>
        <v>2600938.8699999996</v>
      </c>
      <c r="G339" s="107">
        <f>G340+G341+G342+G343+G344+G345+G346+G347+G348</f>
        <v>2600938.8699999996</v>
      </c>
      <c r="H339" s="129"/>
      <c r="I339" s="129"/>
      <c r="J339" s="129"/>
      <c r="K339" s="129"/>
      <c r="L339" s="129"/>
      <c r="M339" s="129"/>
      <c r="N339" s="129"/>
    </row>
    <row r="340" spans="1:14" ht="25.5" customHeight="1">
      <c r="A340" s="108" t="s">
        <v>208</v>
      </c>
      <c r="B340" s="104" t="s">
        <v>176</v>
      </c>
      <c r="C340" s="104" t="s">
        <v>177</v>
      </c>
      <c r="D340" s="104" t="s">
        <v>209</v>
      </c>
      <c r="E340" s="70">
        <f>'244-341 ВнГЗ'!E15</f>
        <v>46229</v>
      </c>
      <c r="F340" s="70">
        <f>'244-341 ВнГЗ'!F15</f>
        <v>46229</v>
      </c>
      <c r="G340" s="70">
        <f>'244-341 ВнГЗ'!G15</f>
        <v>46229</v>
      </c>
      <c r="H340" s="129"/>
      <c r="I340" s="129"/>
      <c r="J340" s="129"/>
      <c r="K340" s="129"/>
      <c r="L340" s="129"/>
      <c r="M340" s="129"/>
      <c r="N340" s="129"/>
    </row>
    <row r="341" spans="1:14" ht="25.5" customHeight="1">
      <c r="A341" s="108" t="s">
        <v>210</v>
      </c>
      <c r="B341" s="104" t="s">
        <v>176</v>
      </c>
      <c r="C341" s="104" t="s">
        <v>177</v>
      </c>
      <c r="D341" s="104" t="s">
        <v>211</v>
      </c>
      <c r="E341" s="70">
        <f>'244-342 ВнГЗ'!E13</f>
        <v>1909762.38</v>
      </c>
      <c r="F341" s="70">
        <f>'244-342 ВнГЗ'!F13</f>
        <v>1904544.45</v>
      </c>
      <c r="G341" s="70">
        <f>'244-342 ВнГЗ'!G13</f>
        <v>1904544.45</v>
      </c>
      <c r="H341" s="129"/>
      <c r="I341" s="129"/>
      <c r="J341" s="129"/>
      <c r="K341" s="129"/>
      <c r="L341" s="129"/>
      <c r="M341" s="129"/>
      <c r="N341" s="129"/>
    </row>
    <row r="342" spans="1:14" ht="25.5" customHeight="1">
      <c r="A342" s="108" t="s">
        <v>212</v>
      </c>
      <c r="B342" s="104" t="s">
        <v>176</v>
      </c>
      <c r="C342" s="104" t="s">
        <v>177</v>
      </c>
      <c r="D342" s="104" t="s">
        <v>213</v>
      </c>
      <c r="E342" s="70">
        <f>'244-343 ВнГЗ'!E42</f>
        <v>328276.39</v>
      </c>
      <c r="F342" s="70">
        <f>'244-343 ВнГЗ'!F42</f>
        <v>328276.39</v>
      </c>
      <c r="G342" s="70">
        <f>'244-343 ВнГЗ'!G42</f>
        <v>328276.39</v>
      </c>
      <c r="H342" s="129"/>
      <c r="I342" s="129"/>
      <c r="J342" s="129"/>
      <c r="K342" s="129"/>
      <c r="L342" s="129"/>
      <c r="M342" s="129"/>
      <c r="N342" s="129"/>
    </row>
    <row r="343" spans="1:14" ht="25.5" customHeight="1">
      <c r="A343" s="108" t="s">
        <v>214</v>
      </c>
      <c r="B343" s="104" t="s">
        <v>176</v>
      </c>
      <c r="C343" s="104" t="s">
        <v>177</v>
      </c>
      <c r="D343" s="104" t="s">
        <v>215</v>
      </c>
      <c r="E343" s="70">
        <f>'244-344 ВнГЗ'!E42</f>
        <v>0</v>
      </c>
      <c r="F343" s="70">
        <f>'244-344 ВнГЗ'!F42</f>
        <v>0</v>
      </c>
      <c r="G343" s="70">
        <f>'244-344 ВнГЗ'!G42</f>
        <v>0</v>
      </c>
      <c r="H343" s="129"/>
      <c r="I343" s="129"/>
      <c r="J343" s="129"/>
      <c r="K343" s="129"/>
      <c r="L343" s="129"/>
      <c r="M343" s="129"/>
      <c r="N343" s="129"/>
    </row>
    <row r="344" spans="1:14" ht="25.5" customHeight="1">
      <c r="A344" s="108" t="s">
        <v>216</v>
      </c>
      <c r="B344" s="104" t="s">
        <v>176</v>
      </c>
      <c r="C344" s="104" t="s">
        <v>177</v>
      </c>
      <c r="D344" s="104" t="s">
        <v>217</v>
      </c>
      <c r="E344" s="70">
        <f>'244-345 ВнГЗ'!E42</f>
        <v>202552</v>
      </c>
      <c r="F344" s="70">
        <f>'244-345 ВнГЗ'!F42</f>
        <v>187102</v>
      </c>
      <c r="G344" s="70">
        <f>'244-345 ВнГЗ'!G42</f>
        <v>187102</v>
      </c>
      <c r="H344" s="129"/>
      <c r="I344" s="129"/>
      <c r="J344" s="129"/>
      <c r="K344" s="129"/>
      <c r="L344" s="129"/>
      <c r="M344" s="129"/>
      <c r="N344" s="129"/>
    </row>
    <row r="345" spans="1:14" ht="30.75" customHeight="1">
      <c r="A345" s="108" t="s">
        <v>218</v>
      </c>
      <c r="B345" s="104" t="s">
        <v>176</v>
      </c>
      <c r="C345" s="104" t="s">
        <v>177</v>
      </c>
      <c r="D345" s="104" t="s">
        <v>219</v>
      </c>
      <c r="E345" s="70">
        <f>'244-346 ВнГЗ'!E42</f>
        <v>119337.03</v>
      </c>
      <c r="F345" s="70">
        <f>'244-346 ВнГЗ'!F42</f>
        <v>134787.03</v>
      </c>
      <c r="G345" s="70">
        <f>'244-346 ВнГЗ'!G42</f>
        <v>134787.03</v>
      </c>
      <c r="H345" s="129"/>
      <c r="I345" s="129"/>
      <c r="J345" s="129"/>
      <c r="K345" s="129"/>
      <c r="L345" s="129"/>
      <c r="M345" s="129"/>
      <c r="N345" s="129"/>
    </row>
    <row r="346" spans="1:14" ht="30.75" customHeight="1">
      <c r="A346" s="108" t="s">
        <v>220</v>
      </c>
      <c r="B346" s="104" t="s">
        <v>176</v>
      </c>
      <c r="C346" s="104" t="s">
        <v>177</v>
      </c>
      <c r="D346" s="104" t="s">
        <v>221</v>
      </c>
      <c r="E346" s="70">
        <f>'244-349 ВнГЗ'!E42</f>
        <v>0</v>
      </c>
      <c r="F346" s="70">
        <f>'244-349 ВнГЗ'!F42</f>
        <v>0</v>
      </c>
      <c r="G346" s="70">
        <f>'244-349 ВнГЗ'!G42</f>
        <v>0</v>
      </c>
      <c r="H346" s="129"/>
      <c r="I346" s="129"/>
      <c r="J346" s="129"/>
      <c r="K346" s="129"/>
      <c r="L346" s="129"/>
      <c r="M346" s="129"/>
      <c r="N346" s="129"/>
    </row>
    <row r="347" spans="1:14" ht="42.75" customHeight="1">
      <c r="A347" s="108" t="s">
        <v>222</v>
      </c>
      <c r="B347" s="104" t="s">
        <v>176</v>
      </c>
      <c r="C347" s="104" t="s">
        <v>177</v>
      </c>
      <c r="D347" s="104" t="s">
        <v>223</v>
      </c>
      <c r="E347" s="70">
        <f>'244-352 ВнГЗ'!E42</f>
        <v>0</v>
      </c>
      <c r="F347" s="70">
        <f>'244-352 ВнГЗ'!F42</f>
        <v>0</v>
      </c>
      <c r="G347" s="70">
        <f>'244-352 ВнГЗ'!G42</f>
        <v>0</v>
      </c>
      <c r="H347" s="129"/>
      <c r="I347" s="129"/>
      <c r="J347" s="129"/>
      <c r="K347" s="129"/>
      <c r="L347" s="129"/>
      <c r="M347" s="129"/>
      <c r="N347" s="129"/>
    </row>
    <row r="348" spans="1:14" ht="39.75" customHeight="1">
      <c r="A348" s="108" t="s">
        <v>224</v>
      </c>
      <c r="B348" s="104" t="s">
        <v>176</v>
      </c>
      <c r="C348" s="104" t="s">
        <v>177</v>
      </c>
      <c r="D348" s="104" t="s">
        <v>225</v>
      </c>
      <c r="E348" s="70">
        <f>'244-353 ВнГЗ'!E42</f>
        <v>0</v>
      </c>
      <c r="F348" s="70">
        <f>'244-353 ВнГЗ'!F42</f>
        <v>0</v>
      </c>
      <c r="G348" s="70">
        <f>'244-353 ВнГЗ'!G42</f>
        <v>0</v>
      </c>
      <c r="H348" s="129"/>
      <c r="I348" s="129"/>
      <c r="J348" s="129"/>
      <c r="K348" s="129"/>
      <c r="L348" s="129"/>
      <c r="M348" s="129"/>
      <c r="N348" s="129"/>
    </row>
    <row r="349" spans="1:14" ht="49.5" customHeight="1">
      <c r="A349" s="108" t="s">
        <v>400</v>
      </c>
      <c r="B349" s="104" t="s">
        <v>240</v>
      </c>
      <c r="C349" s="104" t="s">
        <v>401</v>
      </c>
      <c r="D349" s="104"/>
      <c r="E349" s="70"/>
      <c r="F349" s="70"/>
      <c r="G349" s="70"/>
      <c r="H349" s="116"/>
      <c r="I349" s="117"/>
      <c r="J349" s="117"/>
      <c r="K349" s="117"/>
      <c r="L349" s="117"/>
      <c r="M349" s="117"/>
      <c r="N349" s="118"/>
    </row>
    <row r="350" spans="1:14" ht="25.5" customHeight="1">
      <c r="A350" s="108" t="s">
        <v>407</v>
      </c>
      <c r="B350" s="104" t="s">
        <v>402</v>
      </c>
      <c r="C350" s="104" t="s">
        <v>406</v>
      </c>
      <c r="D350" s="104" t="s">
        <v>183</v>
      </c>
      <c r="E350" s="107">
        <f>E351+E352+E353</f>
        <v>0</v>
      </c>
      <c r="F350" s="107">
        <f>F351+F352+F353</f>
        <v>0</v>
      </c>
      <c r="G350" s="107">
        <f>G351+G352+G353</f>
        <v>0</v>
      </c>
      <c r="H350" s="143"/>
      <c r="I350" s="144"/>
      <c r="J350" s="144"/>
      <c r="K350" s="144"/>
      <c r="L350" s="144"/>
      <c r="M350" s="144"/>
      <c r="N350" s="145"/>
    </row>
    <row r="351" spans="1:14" ht="25.5" customHeight="1">
      <c r="A351" s="108" t="s">
        <v>328</v>
      </c>
      <c r="B351" s="104" t="s">
        <v>403</v>
      </c>
      <c r="C351" s="104" t="s">
        <v>406</v>
      </c>
      <c r="D351" s="104" t="s">
        <v>185</v>
      </c>
      <c r="E351" s="70">
        <f>'247-223 ВН ГЗ.'!G9</f>
        <v>0</v>
      </c>
      <c r="F351" s="70">
        <f>'247-223 ВН ГЗ.'!J9</f>
        <v>0</v>
      </c>
      <c r="G351" s="70">
        <f>'247-223 ВН ГЗ.'!M9</f>
        <v>0</v>
      </c>
      <c r="H351" s="129"/>
      <c r="I351" s="129"/>
      <c r="J351" s="129"/>
      <c r="K351" s="129"/>
      <c r="L351" s="129"/>
      <c r="M351" s="129"/>
      <c r="N351" s="129"/>
    </row>
    <row r="352" spans="1:14" ht="25.5" customHeight="1">
      <c r="A352" s="108" t="s">
        <v>329</v>
      </c>
      <c r="B352" s="104" t="s">
        <v>404</v>
      </c>
      <c r="C352" s="104" t="s">
        <v>406</v>
      </c>
      <c r="D352" s="104" t="s">
        <v>187</v>
      </c>
      <c r="E352" s="70">
        <f>'247-223 ВН ГЗ.'!G10</f>
        <v>0</v>
      </c>
      <c r="F352" s="70">
        <f>'247-223 ВН ГЗ.'!J10</f>
        <v>0</v>
      </c>
      <c r="G352" s="70">
        <f>'247-223 ВН ГЗ.'!M10</f>
        <v>0</v>
      </c>
      <c r="H352" s="129"/>
      <c r="I352" s="129"/>
      <c r="J352" s="129"/>
      <c r="K352" s="129"/>
      <c r="L352" s="129"/>
      <c r="M352" s="129"/>
      <c r="N352" s="129"/>
    </row>
    <row r="353" spans="1:14" ht="25.5" customHeight="1">
      <c r="A353" s="108" t="s">
        <v>330</v>
      </c>
      <c r="B353" s="104" t="s">
        <v>405</v>
      </c>
      <c r="C353" s="104" t="s">
        <v>406</v>
      </c>
      <c r="D353" s="104" t="s">
        <v>189</v>
      </c>
      <c r="E353" s="70">
        <f>'247-223 ВН ГЗ.'!G11</f>
        <v>0</v>
      </c>
      <c r="F353" s="70">
        <f>'247-223 ВН ГЗ.'!J11</f>
        <v>0</v>
      </c>
      <c r="G353" s="70">
        <f>'247-223 ВН ГЗ.'!M11</f>
        <v>0</v>
      </c>
      <c r="H353" s="129"/>
      <c r="I353" s="129"/>
      <c r="J353" s="129"/>
      <c r="K353" s="129"/>
      <c r="L353" s="129"/>
      <c r="M353" s="129"/>
      <c r="N353" s="129"/>
    </row>
    <row r="354" spans="1:14" ht="32.25" customHeight="1">
      <c r="A354" s="115" t="s">
        <v>227</v>
      </c>
      <c r="B354" s="104" t="s">
        <v>109</v>
      </c>
      <c r="C354" s="104" t="s">
        <v>21</v>
      </c>
      <c r="D354" s="104"/>
      <c r="E354" s="107">
        <f>E355+E356+E357+E358+E359+E360+E362+E366+E367+E373+E374+E376</f>
        <v>1594290.5699999998</v>
      </c>
      <c r="F354" s="107">
        <f>F355+F356+F357+F358+F359+F360+F362+F366+F367+F373+F374+F376</f>
        <v>1573043.92</v>
      </c>
      <c r="G354" s="107">
        <f>G355+G356+G357+G358+G359+G360+G362+G366+G367+G373+G374+G376</f>
        <v>1532874.01</v>
      </c>
      <c r="H354" s="129"/>
      <c r="I354" s="129"/>
      <c r="J354" s="129"/>
      <c r="K354" s="129"/>
      <c r="L354" s="129"/>
      <c r="M354" s="129"/>
      <c r="N354" s="129"/>
    </row>
    <row r="355" spans="1:14" ht="33" customHeight="1">
      <c r="A355" s="108" t="s">
        <v>111</v>
      </c>
      <c r="B355" s="104" t="s">
        <v>112</v>
      </c>
      <c r="C355" s="104" t="s">
        <v>113</v>
      </c>
      <c r="D355" s="104" t="s">
        <v>114</v>
      </c>
      <c r="E355" s="70">
        <f>'111-211 Вн доп'!E24</f>
        <v>0</v>
      </c>
      <c r="F355" s="70">
        <f>'111-211 Вн доп'!F24</f>
        <v>0</v>
      </c>
      <c r="G355" s="70">
        <f>'111-211 Вн доп'!G24</f>
        <v>0</v>
      </c>
      <c r="H355" s="129"/>
      <c r="I355" s="129"/>
      <c r="J355" s="129"/>
      <c r="K355" s="129"/>
      <c r="L355" s="129"/>
      <c r="M355" s="129"/>
      <c r="N355" s="129"/>
    </row>
    <row r="356" spans="1:14" ht="31.5" customHeight="1">
      <c r="A356" s="108" t="s">
        <v>115</v>
      </c>
      <c r="B356" s="104" t="s">
        <v>116</v>
      </c>
      <c r="C356" s="104" t="s">
        <v>113</v>
      </c>
      <c r="D356" s="104" t="s">
        <v>117</v>
      </c>
      <c r="E356" s="70">
        <f>'111-266 Вн доп'!E19</f>
        <v>0</v>
      </c>
      <c r="F356" s="70">
        <f>'111-266 Вн доп'!F19</f>
        <v>0</v>
      </c>
      <c r="G356" s="70">
        <f>'111-266 Вн доп'!G19</f>
        <v>0</v>
      </c>
      <c r="H356" s="129"/>
      <c r="I356" s="129"/>
      <c r="J356" s="129"/>
      <c r="K356" s="129"/>
      <c r="L356" s="129"/>
      <c r="M356" s="129"/>
      <c r="N356" s="129"/>
    </row>
    <row r="357" spans="1:14" ht="30" customHeight="1">
      <c r="A357" s="108" t="s">
        <v>118</v>
      </c>
      <c r="B357" s="104" t="s">
        <v>119</v>
      </c>
      <c r="C357" s="104" t="s">
        <v>120</v>
      </c>
      <c r="D357" s="104" t="s">
        <v>121</v>
      </c>
      <c r="E357" s="70">
        <f>'112-212Вн доп'!E17</f>
        <v>0</v>
      </c>
      <c r="F357" s="70">
        <f>'112-212Вн доп'!F17</f>
        <v>0</v>
      </c>
      <c r="G357" s="70">
        <f>'112-212Вн доп'!G17</f>
        <v>0</v>
      </c>
      <c r="H357" s="129"/>
      <c r="I357" s="129"/>
      <c r="J357" s="129"/>
      <c r="K357" s="129"/>
      <c r="L357" s="129"/>
      <c r="M357" s="129"/>
      <c r="N357" s="129"/>
    </row>
    <row r="358" spans="1:14" ht="42" customHeight="1">
      <c r="A358" s="108" t="s">
        <v>122</v>
      </c>
      <c r="B358" s="104" t="s">
        <v>123</v>
      </c>
      <c r="C358" s="104" t="s">
        <v>120</v>
      </c>
      <c r="D358" s="104" t="s">
        <v>124</v>
      </c>
      <c r="E358" s="70">
        <f>'112-214 Вн доп'!E17</f>
        <v>0</v>
      </c>
      <c r="F358" s="70">
        <f>'112-214 Вн доп'!F17</f>
        <v>0</v>
      </c>
      <c r="G358" s="70">
        <f>'112-214 Вн доп'!G17</f>
        <v>0</v>
      </c>
      <c r="H358" s="129"/>
      <c r="I358" s="129"/>
      <c r="J358" s="129"/>
      <c r="K358" s="129"/>
      <c r="L358" s="129"/>
      <c r="M358" s="129"/>
      <c r="N358" s="129"/>
    </row>
    <row r="359" spans="1:14" ht="25.5" customHeight="1">
      <c r="A359" s="108" t="s">
        <v>125</v>
      </c>
      <c r="B359" s="104" t="s">
        <v>126</v>
      </c>
      <c r="C359" s="104" t="s">
        <v>120</v>
      </c>
      <c r="D359" s="104" t="s">
        <v>127</v>
      </c>
      <c r="E359" s="70">
        <f>'112-226 Вн доп'!E17</f>
        <v>0</v>
      </c>
      <c r="F359" s="70">
        <f>'112-226 Вн доп'!F17</f>
        <v>0</v>
      </c>
      <c r="G359" s="70">
        <f>'112-226 Вн доп'!G17</f>
        <v>0</v>
      </c>
      <c r="H359" s="129"/>
      <c r="I359" s="129"/>
      <c r="J359" s="129"/>
      <c r="K359" s="129"/>
      <c r="L359" s="129"/>
      <c r="M359" s="129"/>
      <c r="N359" s="129"/>
    </row>
    <row r="360" spans="1:14" ht="33.75" customHeight="1">
      <c r="A360" s="108" t="s">
        <v>115</v>
      </c>
      <c r="B360" s="104" t="s">
        <v>128</v>
      </c>
      <c r="C360" s="104" t="s">
        <v>120</v>
      </c>
      <c r="D360" s="104" t="s">
        <v>117</v>
      </c>
      <c r="E360" s="70">
        <f>'112-266 Вн доп'!E17</f>
        <v>0</v>
      </c>
      <c r="F360" s="70">
        <f>'112-266 Вн доп'!F17</f>
        <v>0</v>
      </c>
      <c r="G360" s="70">
        <f>'112-266 Вн доп'!G17</f>
        <v>0</v>
      </c>
      <c r="H360" s="129"/>
      <c r="I360" s="129"/>
      <c r="J360" s="129"/>
      <c r="K360" s="129"/>
      <c r="L360" s="129"/>
      <c r="M360" s="129"/>
      <c r="N360" s="129"/>
    </row>
    <row r="361" spans="1:14" ht="30.75" customHeight="1">
      <c r="A361" s="108" t="s">
        <v>118</v>
      </c>
      <c r="B361" s="104" t="s">
        <v>129</v>
      </c>
      <c r="C361" s="104" t="s">
        <v>130</v>
      </c>
      <c r="D361" s="104"/>
      <c r="E361" s="70"/>
      <c r="F361" s="70"/>
      <c r="G361" s="70"/>
      <c r="H361" s="129"/>
      <c r="I361" s="129"/>
      <c r="J361" s="129"/>
      <c r="K361" s="129"/>
      <c r="L361" s="129"/>
      <c r="M361" s="129"/>
      <c r="N361" s="129"/>
    </row>
    <row r="362" spans="1:14" ht="43.5" customHeight="1">
      <c r="A362" s="108" t="s">
        <v>131</v>
      </c>
      <c r="B362" s="104" t="s">
        <v>132</v>
      </c>
      <c r="C362" s="104" t="s">
        <v>133</v>
      </c>
      <c r="D362" s="104" t="s">
        <v>134</v>
      </c>
      <c r="E362" s="107">
        <f>'119-213  Вн доп'!E19</f>
        <v>0</v>
      </c>
      <c r="F362" s="107">
        <f>'119-213  Вн доп'!F19</f>
        <v>0</v>
      </c>
      <c r="G362" s="107">
        <f>'119-213  Вн доп'!G19</f>
        <v>0</v>
      </c>
      <c r="H362" s="129"/>
      <c r="I362" s="129"/>
      <c r="J362" s="129"/>
      <c r="K362" s="129"/>
      <c r="L362" s="129"/>
      <c r="M362" s="129"/>
      <c r="N362" s="129"/>
    </row>
    <row r="363" spans="1:14" ht="25.5" customHeight="1">
      <c r="A363" s="108" t="s">
        <v>135</v>
      </c>
      <c r="B363" s="104" t="s">
        <v>136</v>
      </c>
      <c r="C363" s="104" t="s">
        <v>133</v>
      </c>
      <c r="D363" s="104" t="s">
        <v>134</v>
      </c>
      <c r="E363" s="70">
        <f>'119-213  Вн доп'!E13</f>
        <v>0</v>
      </c>
      <c r="F363" s="70">
        <f>'119-213  Вн доп'!F13</f>
        <v>0</v>
      </c>
      <c r="G363" s="70">
        <f>'119-213  Вн доп'!G13</f>
        <v>0</v>
      </c>
      <c r="H363" s="129"/>
      <c r="I363" s="129"/>
      <c r="J363" s="129"/>
      <c r="K363" s="129"/>
      <c r="L363" s="129"/>
      <c r="M363" s="129"/>
      <c r="N363" s="129"/>
    </row>
    <row r="364" spans="1:14" ht="25.5" customHeight="1">
      <c r="A364" s="108" t="s">
        <v>137</v>
      </c>
      <c r="B364" s="104" t="s">
        <v>138</v>
      </c>
      <c r="C364" s="104" t="s">
        <v>133</v>
      </c>
      <c r="D364" s="104" t="s">
        <v>134</v>
      </c>
      <c r="E364" s="70">
        <f>'119-213  Вн доп'!E14</f>
        <v>0</v>
      </c>
      <c r="F364" s="70">
        <f>'119-213  Вн доп'!F14</f>
        <v>0</v>
      </c>
      <c r="G364" s="70">
        <f>'119-213  Вн доп'!G14</f>
        <v>0</v>
      </c>
      <c r="H364" s="129"/>
      <c r="I364" s="129"/>
      <c r="J364" s="129"/>
      <c r="K364" s="129"/>
      <c r="L364" s="129"/>
      <c r="M364" s="129"/>
      <c r="N364" s="129"/>
    </row>
    <row r="365" spans="1:14" ht="25.5" customHeight="1">
      <c r="A365" s="108" t="s">
        <v>125</v>
      </c>
      <c r="B365" s="104" t="s">
        <v>139</v>
      </c>
      <c r="C365" s="104" t="s">
        <v>133</v>
      </c>
      <c r="D365" s="104" t="s">
        <v>127</v>
      </c>
      <c r="E365" s="70">
        <f>'119-226 Вн доп'!E19</f>
        <v>0</v>
      </c>
      <c r="F365" s="70">
        <f>'119-226 Вн доп'!F19</f>
        <v>0</v>
      </c>
      <c r="G365" s="70">
        <f>'119-226 Вн доп'!G19</f>
        <v>0</v>
      </c>
      <c r="H365" s="60"/>
      <c r="I365" s="112"/>
      <c r="J365" s="112"/>
      <c r="K365" s="112"/>
      <c r="L365" s="112"/>
      <c r="M365" s="112"/>
      <c r="N365" s="112"/>
    </row>
    <row r="366" spans="1:14" ht="25.5" customHeight="1">
      <c r="A366" s="108" t="s">
        <v>140</v>
      </c>
      <c r="B366" s="104" t="s">
        <v>141</v>
      </c>
      <c r="C366" s="104" t="s">
        <v>142</v>
      </c>
      <c r="D366" s="104"/>
      <c r="E366" s="70">
        <v>0</v>
      </c>
      <c r="F366" s="70">
        <v>0</v>
      </c>
      <c r="G366" s="70">
        <v>0</v>
      </c>
      <c r="H366" s="129"/>
      <c r="I366" s="129"/>
      <c r="J366" s="129"/>
      <c r="K366" s="129"/>
      <c r="L366" s="129"/>
      <c r="M366" s="129"/>
      <c r="N366" s="129"/>
    </row>
    <row r="367" spans="1:14" ht="25.5" customHeight="1">
      <c r="A367" s="108" t="s">
        <v>143</v>
      </c>
      <c r="B367" s="104" t="s">
        <v>144</v>
      </c>
      <c r="C367" s="104" t="s">
        <v>145</v>
      </c>
      <c r="D367" s="104"/>
      <c r="E367" s="107">
        <f>E368+E369+E370+E371+E372</f>
        <v>0</v>
      </c>
      <c r="F367" s="107">
        <f>F368+F369+F370+F371+F372</f>
        <v>0</v>
      </c>
      <c r="G367" s="107">
        <f>G368+G369+G370+G371+G372</f>
        <v>0</v>
      </c>
      <c r="H367" s="129"/>
      <c r="I367" s="129"/>
      <c r="J367" s="129"/>
      <c r="K367" s="129"/>
      <c r="L367" s="129"/>
      <c r="M367" s="129"/>
      <c r="N367" s="129"/>
    </row>
    <row r="368" spans="1:14" ht="25.5" customHeight="1">
      <c r="A368" s="108" t="s">
        <v>146</v>
      </c>
      <c r="B368" s="104" t="s">
        <v>147</v>
      </c>
      <c r="C368" s="104" t="s">
        <v>148</v>
      </c>
      <c r="D368" s="104" t="s">
        <v>149</v>
      </c>
      <c r="E368" s="70">
        <f>'851-291 имущ Вн доп'!E17</f>
        <v>0</v>
      </c>
      <c r="F368" s="70">
        <f>'851-291 имущ Вн доп'!F17</f>
        <v>0</v>
      </c>
      <c r="G368" s="70">
        <f>'851-291 имущ Вн доп'!G17</f>
        <v>0</v>
      </c>
      <c r="H368" s="129"/>
      <c r="I368" s="129"/>
      <c r="J368" s="129"/>
      <c r="K368" s="129"/>
      <c r="L368" s="129"/>
      <c r="M368" s="129"/>
      <c r="N368" s="129"/>
    </row>
    <row r="369" spans="1:14" ht="25.5" customHeight="1">
      <c r="A369" s="108" t="s">
        <v>150</v>
      </c>
      <c r="B369" s="104" t="s">
        <v>151</v>
      </c>
      <c r="C369" s="104" t="s">
        <v>148</v>
      </c>
      <c r="D369" s="104" t="s">
        <v>149</v>
      </c>
      <c r="E369" s="70">
        <f>'851-291 земля Вн доп'!E17</f>
        <v>0</v>
      </c>
      <c r="F369" s="70">
        <f>'851-291 земля Вн доп'!F17</f>
        <v>0</v>
      </c>
      <c r="G369" s="70">
        <f>'851-291 земля Вн доп'!G17</f>
        <v>0</v>
      </c>
      <c r="H369" s="129"/>
      <c r="I369" s="129"/>
      <c r="J369" s="129"/>
      <c r="K369" s="129"/>
      <c r="L369" s="129"/>
      <c r="M369" s="129"/>
      <c r="N369" s="129"/>
    </row>
    <row r="370" spans="1:14" ht="25.5" customHeight="1">
      <c r="A370" s="108" t="s">
        <v>152</v>
      </c>
      <c r="B370" s="104" t="s">
        <v>153</v>
      </c>
      <c r="C370" s="104" t="s">
        <v>154</v>
      </c>
      <c r="D370" s="104" t="s">
        <v>149</v>
      </c>
      <c r="E370" s="70">
        <f>'852-291 транс Вн доп'!E17</f>
        <v>0</v>
      </c>
      <c r="F370" s="70">
        <f>'852-291 транс Вн доп'!F17</f>
        <v>0</v>
      </c>
      <c r="G370" s="70">
        <f>'852-291 транс Вн доп'!G17</f>
        <v>0</v>
      </c>
      <c r="H370" s="129"/>
      <c r="I370" s="129"/>
      <c r="J370" s="129"/>
      <c r="K370" s="129"/>
      <c r="L370" s="129"/>
      <c r="M370" s="129"/>
      <c r="N370" s="129"/>
    </row>
    <row r="371" spans="1:14" ht="25.5" customHeight="1">
      <c r="A371" s="108" t="s">
        <v>155</v>
      </c>
      <c r="B371" s="104" t="s">
        <v>153</v>
      </c>
      <c r="C371" s="104" t="s">
        <v>154</v>
      </c>
      <c r="D371" s="104" t="s">
        <v>149</v>
      </c>
      <c r="E371" s="70">
        <f>'852-291пошл Вн доп'!E17</f>
        <v>0</v>
      </c>
      <c r="F371" s="70">
        <f>'852-291пошл Вн доп'!F17</f>
        <v>0</v>
      </c>
      <c r="G371" s="70">
        <f>'852-291пошл Вн доп'!G17</f>
        <v>0</v>
      </c>
      <c r="H371" s="129"/>
      <c r="I371" s="129"/>
      <c r="J371" s="129"/>
      <c r="K371" s="129"/>
      <c r="L371" s="129"/>
      <c r="M371" s="129"/>
      <c r="N371" s="129"/>
    </row>
    <row r="372" spans="1:14" ht="42" customHeight="1">
      <c r="A372" s="108" t="s">
        <v>156</v>
      </c>
      <c r="B372" s="104" t="s">
        <v>157</v>
      </c>
      <c r="C372" s="104" t="s">
        <v>158</v>
      </c>
      <c r="D372" s="104" t="s">
        <v>149</v>
      </c>
      <c r="E372" s="70">
        <f>'853-291негатив Вн доп'!E17</f>
        <v>0</v>
      </c>
      <c r="F372" s="70">
        <f>'853-291негатив Вн доп'!F17</f>
        <v>0</v>
      </c>
      <c r="G372" s="70">
        <f>'853-291негатив Вн доп'!G17</f>
        <v>0</v>
      </c>
      <c r="H372" s="129"/>
      <c r="I372" s="129"/>
      <c r="J372" s="129"/>
      <c r="K372" s="129"/>
      <c r="L372" s="129"/>
      <c r="M372" s="129"/>
      <c r="N372" s="129"/>
    </row>
    <row r="373" spans="1:14" ht="25.5" customHeight="1">
      <c r="A373" s="108" t="s">
        <v>159</v>
      </c>
      <c r="B373" s="104" t="s">
        <v>160</v>
      </c>
      <c r="C373" s="104" t="s">
        <v>21</v>
      </c>
      <c r="D373" s="104"/>
      <c r="E373" s="70">
        <v>0</v>
      </c>
      <c r="F373" s="70">
        <v>0</v>
      </c>
      <c r="G373" s="70">
        <v>0</v>
      </c>
      <c r="H373" s="129"/>
      <c r="I373" s="129"/>
      <c r="J373" s="129"/>
      <c r="K373" s="129"/>
      <c r="L373" s="129"/>
      <c r="M373" s="129"/>
      <c r="N373" s="129"/>
    </row>
    <row r="374" spans="1:14" ht="25.5" customHeight="1">
      <c r="A374" s="108" t="s">
        <v>161</v>
      </c>
      <c r="B374" s="104" t="s">
        <v>162</v>
      </c>
      <c r="C374" s="104" t="s">
        <v>21</v>
      </c>
      <c r="D374" s="104"/>
      <c r="E374" s="107">
        <f>E375</f>
        <v>0</v>
      </c>
      <c r="F374" s="107">
        <f>F375</f>
        <v>0</v>
      </c>
      <c r="G374" s="107">
        <f>G375</f>
        <v>0</v>
      </c>
      <c r="H374" s="129"/>
      <c r="I374" s="129"/>
      <c r="J374" s="129"/>
      <c r="K374" s="129"/>
      <c r="L374" s="129"/>
      <c r="M374" s="129"/>
      <c r="N374" s="129"/>
    </row>
    <row r="375" spans="1:14" ht="44.25" customHeight="1">
      <c r="A375" s="108" t="s">
        <v>163</v>
      </c>
      <c r="B375" s="104" t="s">
        <v>164</v>
      </c>
      <c r="C375" s="104" t="s">
        <v>165</v>
      </c>
      <c r="D375" s="104"/>
      <c r="E375" s="70">
        <v>0</v>
      </c>
      <c r="F375" s="70">
        <v>0</v>
      </c>
      <c r="G375" s="70">
        <v>0</v>
      </c>
      <c r="H375" s="129"/>
      <c r="I375" s="129"/>
      <c r="J375" s="129"/>
      <c r="K375" s="129"/>
      <c r="L375" s="129"/>
      <c r="M375" s="129"/>
      <c r="N375" s="129"/>
    </row>
    <row r="376" spans="1:14" ht="25.5" customHeight="1">
      <c r="A376" s="119" t="s">
        <v>326</v>
      </c>
      <c r="B376" s="104" t="s">
        <v>167</v>
      </c>
      <c r="C376" s="104" t="s">
        <v>21</v>
      </c>
      <c r="D376" s="104"/>
      <c r="E376" s="107">
        <f>E377+E378+E379+E380</f>
        <v>1594290.5699999998</v>
      </c>
      <c r="F376" s="107">
        <f t="shared" ref="F376:G376" si="12">F377+F378+F379+F380</f>
        <v>1573043.92</v>
      </c>
      <c r="G376" s="107">
        <f t="shared" si="12"/>
        <v>1532874.01</v>
      </c>
      <c r="H376" s="129"/>
      <c r="I376" s="129"/>
      <c r="J376" s="129"/>
      <c r="K376" s="129"/>
      <c r="L376" s="129"/>
      <c r="M376" s="129"/>
      <c r="N376" s="129"/>
    </row>
    <row r="377" spans="1:14" ht="41.25" customHeight="1">
      <c r="A377" s="108" t="s">
        <v>408</v>
      </c>
      <c r="B377" s="104" t="s">
        <v>168</v>
      </c>
      <c r="C377" s="104" t="s">
        <v>169</v>
      </c>
      <c r="D377" s="104"/>
      <c r="E377" s="70">
        <v>0</v>
      </c>
      <c r="F377" s="70">
        <v>0</v>
      </c>
      <c r="G377" s="70">
        <v>0</v>
      </c>
      <c r="H377" s="129"/>
      <c r="I377" s="129"/>
      <c r="J377" s="129"/>
      <c r="K377" s="129"/>
      <c r="L377" s="129"/>
      <c r="M377" s="129"/>
      <c r="N377" s="129"/>
    </row>
    <row r="378" spans="1:14" ht="27" customHeight="1">
      <c r="A378" s="108" t="s">
        <v>170</v>
      </c>
      <c r="B378" s="104" t="s">
        <v>171</v>
      </c>
      <c r="C378" s="104" t="s">
        <v>172</v>
      </c>
      <c r="D378" s="104"/>
      <c r="E378" s="70">
        <v>0</v>
      </c>
      <c r="F378" s="70">
        <v>0</v>
      </c>
      <c r="G378" s="70">
        <v>0</v>
      </c>
      <c r="H378" s="129"/>
      <c r="I378" s="129"/>
      <c r="J378" s="129"/>
      <c r="K378" s="129"/>
      <c r="L378" s="129"/>
      <c r="M378" s="129"/>
      <c r="N378" s="129"/>
    </row>
    <row r="379" spans="1:14" ht="39" customHeight="1">
      <c r="A379" s="108" t="s">
        <v>173</v>
      </c>
      <c r="B379" s="104" t="s">
        <v>174</v>
      </c>
      <c r="C379" s="104" t="s">
        <v>175</v>
      </c>
      <c r="D379" s="104"/>
      <c r="E379" s="70">
        <v>0</v>
      </c>
      <c r="F379" s="70">
        <v>0</v>
      </c>
      <c r="G379" s="70">
        <v>0</v>
      </c>
      <c r="H379" s="129"/>
      <c r="I379" s="129"/>
      <c r="J379" s="129"/>
      <c r="K379" s="129"/>
      <c r="L379" s="129"/>
      <c r="M379" s="129"/>
      <c r="N379" s="129"/>
    </row>
    <row r="380" spans="1:14" ht="25.5" customHeight="1">
      <c r="A380" s="108" t="s">
        <v>368</v>
      </c>
      <c r="B380" s="104" t="s">
        <v>176</v>
      </c>
      <c r="C380" s="104" t="s">
        <v>177</v>
      </c>
      <c r="D380" s="104"/>
      <c r="E380" s="107">
        <f>E381+E382+E383+E386+E387+E388+E389+E390+E391+E392+E393</f>
        <v>1594290.5699999998</v>
      </c>
      <c r="F380" s="107">
        <f t="shared" ref="F380:G380" si="13">F381+F382+F383+F386+F387+F388+F389+F390+F391+F392+F393</f>
        <v>1573043.92</v>
      </c>
      <c r="G380" s="107">
        <f t="shared" si="13"/>
        <v>1532874.01</v>
      </c>
      <c r="H380" s="129"/>
      <c r="I380" s="129"/>
      <c r="J380" s="129"/>
      <c r="K380" s="129"/>
      <c r="L380" s="129"/>
      <c r="M380" s="129"/>
      <c r="N380" s="129"/>
    </row>
    <row r="381" spans="1:14" ht="25.5" customHeight="1">
      <c r="A381" s="108" t="s">
        <v>178</v>
      </c>
      <c r="B381" s="104" t="s">
        <v>176</v>
      </c>
      <c r="C381" s="104" t="s">
        <v>177</v>
      </c>
      <c r="D381" s="104" t="s">
        <v>179</v>
      </c>
      <c r="E381" s="70">
        <f>'244-221 Вн доп'!B35</f>
        <v>0</v>
      </c>
      <c r="F381" s="70">
        <f>'244-221 Вн доп'!C35</f>
        <v>0</v>
      </c>
      <c r="G381" s="70">
        <f>'244-221 Вн доп'!D35</f>
        <v>0</v>
      </c>
      <c r="H381" s="129"/>
      <c r="I381" s="129"/>
      <c r="J381" s="129"/>
      <c r="K381" s="129"/>
      <c r="L381" s="129"/>
      <c r="M381" s="129"/>
      <c r="N381" s="129"/>
    </row>
    <row r="382" spans="1:14" ht="25.5" customHeight="1">
      <c r="A382" s="108" t="s">
        <v>180</v>
      </c>
      <c r="B382" s="104" t="s">
        <v>176</v>
      </c>
      <c r="C382" s="104" t="s">
        <v>177</v>
      </c>
      <c r="D382" s="104" t="s">
        <v>181</v>
      </c>
      <c r="E382" s="70">
        <f>'244-222 Вн доп'!E21</f>
        <v>0</v>
      </c>
      <c r="F382" s="70">
        <f>'244-222 Вн доп'!F21</f>
        <v>0</v>
      </c>
      <c r="G382" s="70">
        <f>'244-222 Вн доп'!G21</f>
        <v>0</v>
      </c>
      <c r="H382" s="129"/>
      <c r="I382" s="129"/>
      <c r="J382" s="129"/>
      <c r="K382" s="129"/>
      <c r="L382" s="129"/>
      <c r="M382" s="129"/>
      <c r="N382" s="129"/>
    </row>
    <row r="383" spans="1:14" ht="25.5" customHeight="1">
      <c r="A383" s="108" t="s">
        <v>182</v>
      </c>
      <c r="B383" s="104" t="s">
        <v>176</v>
      </c>
      <c r="C383" s="104" t="s">
        <v>177</v>
      </c>
      <c r="D383" s="104" t="s">
        <v>183</v>
      </c>
      <c r="E383" s="107">
        <f>E384+E385</f>
        <v>0</v>
      </c>
      <c r="F383" s="107">
        <f>F384+F385</f>
        <v>0</v>
      </c>
      <c r="G383" s="107">
        <f>G384+G385</f>
        <v>0</v>
      </c>
      <c r="H383" s="129"/>
      <c r="I383" s="129"/>
      <c r="J383" s="129"/>
      <c r="K383" s="129"/>
      <c r="L383" s="129"/>
      <c r="M383" s="129"/>
      <c r="N383" s="129"/>
    </row>
    <row r="384" spans="1:14" ht="25.5" customHeight="1">
      <c r="A384" s="108" t="s">
        <v>331</v>
      </c>
      <c r="B384" s="104" t="s">
        <v>190</v>
      </c>
      <c r="C384" s="104" t="s">
        <v>177</v>
      </c>
      <c r="D384" s="104" t="s">
        <v>191</v>
      </c>
      <c r="E384" s="70">
        <f>'244-223 ВН доп'!G9+'244-223 ВН доп'!G10</f>
        <v>0</v>
      </c>
      <c r="F384" s="70">
        <f>'244-223 ВН доп'!J9+'244-223 ВН доп'!J10</f>
        <v>0</v>
      </c>
      <c r="G384" s="70">
        <f>'244-223 ВН доп'!M9+'244-223 ВН доп'!M10</f>
        <v>0</v>
      </c>
      <c r="H384" s="129"/>
      <c r="I384" s="129"/>
      <c r="J384" s="129"/>
      <c r="K384" s="129"/>
      <c r="L384" s="129"/>
      <c r="M384" s="129"/>
      <c r="N384" s="129"/>
    </row>
    <row r="385" spans="1:14" ht="25.5" customHeight="1">
      <c r="A385" s="108" t="s">
        <v>332</v>
      </c>
      <c r="B385" s="104" t="s">
        <v>192</v>
      </c>
      <c r="C385" s="104" t="s">
        <v>177</v>
      </c>
      <c r="D385" s="104" t="s">
        <v>193</v>
      </c>
      <c r="E385" s="70">
        <f>'244-223 ВН доп'!G11</f>
        <v>0</v>
      </c>
      <c r="F385" s="70">
        <f>'244-223 ВН доп'!J11</f>
        <v>0</v>
      </c>
      <c r="G385" s="70">
        <f>'244-223 ВН доп'!M11</f>
        <v>0</v>
      </c>
      <c r="H385" s="129"/>
      <c r="I385" s="129"/>
      <c r="J385" s="129"/>
      <c r="K385" s="129"/>
      <c r="L385" s="129"/>
      <c r="M385" s="129"/>
      <c r="N385" s="129"/>
    </row>
    <row r="386" spans="1:14" ht="25.5" customHeight="1">
      <c r="A386" s="108" t="s">
        <v>194</v>
      </c>
      <c r="B386" s="104" t="s">
        <v>176</v>
      </c>
      <c r="C386" s="104" t="s">
        <v>177</v>
      </c>
      <c r="D386" s="104" t="s">
        <v>195</v>
      </c>
      <c r="E386" s="70">
        <f>'244-224 Вн доп'!E16</f>
        <v>0</v>
      </c>
      <c r="F386" s="70">
        <f>'244-224 Вн доп'!F16</f>
        <v>0</v>
      </c>
      <c r="G386" s="70">
        <f>'244-224 Вн доп'!G16</f>
        <v>0</v>
      </c>
      <c r="H386" s="129"/>
      <c r="I386" s="129"/>
      <c r="J386" s="129"/>
      <c r="K386" s="129"/>
      <c r="L386" s="129"/>
      <c r="M386" s="129"/>
      <c r="N386" s="129"/>
    </row>
    <row r="387" spans="1:14" ht="25.5" customHeight="1">
      <c r="A387" s="108" t="s">
        <v>196</v>
      </c>
      <c r="B387" s="104" t="s">
        <v>176</v>
      </c>
      <c r="C387" s="104" t="s">
        <v>177</v>
      </c>
      <c r="D387" s="104" t="s">
        <v>197</v>
      </c>
      <c r="E387" s="70">
        <f>'244-225 Вн доп'!E42</f>
        <v>797712.73</v>
      </c>
      <c r="F387" s="70">
        <f>'244-225 Вн доп'!F42</f>
        <v>702585.2</v>
      </c>
      <c r="G387" s="70">
        <f>'244-225 Вн доп'!G42</f>
        <v>720908.09</v>
      </c>
      <c r="H387" s="129"/>
      <c r="I387" s="129"/>
      <c r="J387" s="129"/>
      <c r="K387" s="129"/>
      <c r="L387" s="129"/>
      <c r="M387" s="129"/>
      <c r="N387" s="129"/>
    </row>
    <row r="388" spans="1:14" ht="25.5" customHeight="1">
      <c r="A388" s="108" t="s">
        <v>125</v>
      </c>
      <c r="B388" s="104" t="s">
        <v>176</v>
      </c>
      <c r="C388" s="104" t="s">
        <v>177</v>
      </c>
      <c r="D388" s="104" t="s">
        <v>127</v>
      </c>
      <c r="E388" s="70">
        <f>'244-226Вн доп'!E42</f>
        <v>0</v>
      </c>
      <c r="F388" s="70">
        <f>'244-226Вн доп'!F42</f>
        <v>0</v>
      </c>
      <c r="G388" s="70">
        <f>'244-226Вн доп'!G42</f>
        <v>0</v>
      </c>
      <c r="H388" s="129"/>
      <c r="I388" s="129"/>
      <c r="J388" s="129"/>
      <c r="K388" s="129"/>
      <c r="L388" s="129"/>
      <c r="M388" s="129"/>
      <c r="N388" s="129"/>
    </row>
    <row r="389" spans="1:14" ht="25.5" customHeight="1">
      <c r="A389" s="108" t="s">
        <v>198</v>
      </c>
      <c r="B389" s="104" t="s">
        <v>176</v>
      </c>
      <c r="C389" s="104" t="s">
        <v>177</v>
      </c>
      <c r="D389" s="104" t="s">
        <v>199</v>
      </c>
      <c r="E389" s="70">
        <f>'244-227 Вн доп'!E42</f>
        <v>0</v>
      </c>
      <c r="F389" s="70">
        <f>'244-227 Вн доп'!F42</f>
        <v>0</v>
      </c>
      <c r="G389" s="70">
        <f>'244-227 Вн доп'!G42</f>
        <v>0</v>
      </c>
      <c r="H389" s="129"/>
      <c r="I389" s="129"/>
      <c r="J389" s="129"/>
      <c r="K389" s="129"/>
      <c r="L389" s="129"/>
      <c r="M389" s="129"/>
      <c r="N389" s="129"/>
    </row>
    <row r="390" spans="1:14" ht="25.5" customHeight="1">
      <c r="A390" s="108" t="s">
        <v>200</v>
      </c>
      <c r="B390" s="104" t="s">
        <v>176</v>
      </c>
      <c r="C390" s="104" t="s">
        <v>177</v>
      </c>
      <c r="D390" s="104" t="s">
        <v>201</v>
      </c>
      <c r="E390" s="70">
        <f>'244-228 Вн доп'!E42</f>
        <v>0</v>
      </c>
      <c r="F390" s="70">
        <f>'244-228 Вн доп'!F42</f>
        <v>0</v>
      </c>
      <c r="G390" s="70">
        <f>'244-228 Вн доп'!G42</f>
        <v>0</v>
      </c>
      <c r="H390" s="60"/>
      <c r="I390" s="112"/>
      <c r="J390" s="112"/>
      <c r="K390" s="112"/>
      <c r="L390" s="112"/>
      <c r="M390" s="112"/>
      <c r="N390" s="112"/>
    </row>
    <row r="391" spans="1:14" ht="28.5" customHeight="1">
      <c r="A391" s="108" t="s">
        <v>202</v>
      </c>
      <c r="B391" s="104" t="s">
        <v>176</v>
      </c>
      <c r="C391" s="104" t="s">
        <v>177</v>
      </c>
      <c r="D391" s="104" t="s">
        <v>203</v>
      </c>
      <c r="E391" s="70">
        <f>'244-229 Вн доп'!E42</f>
        <v>0</v>
      </c>
      <c r="F391" s="70">
        <f>'244-229 Вн доп'!F42</f>
        <v>0</v>
      </c>
      <c r="G391" s="70">
        <f>'244-229 Вн доп'!G42</f>
        <v>0</v>
      </c>
      <c r="H391" s="129"/>
      <c r="I391" s="129"/>
      <c r="J391" s="129"/>
      <c r="K391" s="129"/>
      <c r="L391" s="129"/>
      <c r="M391" s="129"/>
      <c r="N391" s="129"/>
    </row>
    <row r="392" spans="1:14" ht="25.5" customHeight="1">
      <c r="A392" s="108" t="s">
        <v>204</v>
      </c>
      <c r="B392" s="104" t="s">
        <v>176</v>
      </c>
      <c r="C392" s="104" t="s">
        <v>177</v>
      </c>
      <c r="D392" s="104" t="s">
        <v>205</v>
      </c>
      <c r="E392" s="70">
        <f>'244-310 Вн доп'!E42</f>
        <v>185000</v>
      </c>
      <c r="F392" s="70">
        <f>'244-310 Вн доп'!F42</f>
        <v>130000</v>
      </c>
      <c r="G392" s="70">
        <f>'244-310 Вн доп'!G42</f>
        <v>104000</v>
      </c>
      <c r="H392" s="129"/>
      <c r="I392" s="129"/>
      <c r="J392" s="129"/>
      <c r="K392" s="129"/>
      <c r="L392" s="129"/>
      <c r="M392" s="129"/>
      <c r="N392" s="129"/>
    </row>
    <row r="393" spans="1:14" ht="25.5" customHeight="1">
      <c r="A393" s="108" t="s">
        <v>206</v>
      </c>
      <c r="B393" s="104" t="s">
        <v>176</v>
      </c>
      <c r="C393" s="104" t="s">
        <v>177</v>
      </c>
      <c r="D393" s="104" t="s">
        <v>207</v>
      </c>
      <c r="E393" s="107">
        <f>E394+E395+E396+E397+E398+E399+E400+E401+E402</f>
        <v>611577.84</v>
      </c>
      <c r="F393" s="107">
        <f>F394+F395+F396+F397+F398+F399+F400+F401+F402</f>
        <v>740458.72</v>
      </c>
      <c r="G393" s="107">
        <f>G394+G395+G396+G397+G398+G399+G400+G401+G402</f>
        <v>707965.92</v>
      </c>
      <c r="H393" s="129"/>
      <c r="I393" s="129"/>
      <c r="J393" s="129"/>
      <c r="K393" s="129"/>
      <c r="L393" s="129"/>
      <c r="M393" s="129"/>
      <c r="N393" s="129"/>
    </row>
    <row r="394" spans="1:14" ht="30" customHeight="1">
      <c r="A394" s="108" t="s">
        <v>208</v>
      </c>
      <c r="B394" s="104" t="s">
        <v>176</v>
      </c>
      <c r="C394" s="104" t="s">
        <v>177</v>
      </c>
      <c r="D394" s="104" t="s">
        <v>209</v>
      </c>
      <c r="E394" s="70">
        <f>'244-341 Вн доп'!E15</f>
        <v>0</v>
      </c>
      <c r="F394" s="70">
        <f>'244-341 Вн доп'!F15</f>
        <v>0</v>
      </c>
      <c r="G394" s="70">
        <f>'244-341 Вн доп'!G15</f>
        <v>0</v>
      </c>
      <c r="H394" s="129"/>
      <c r="I394" s="129"/>
      <c r="J394" s="129"/>
      <c r="K394" s="129"/>
      <c r="L394" s="129"/>
      <c r="M394" s="129"/>
      <c r="N394" s="129"/>
    </row>
    <row r="395" spans="1:14" ht="25.5" customHeight="1">
      <c r="A395" s="108" t="s">
        <v>210</v>
      </c>
      <c r="B395" s="104" t="s">
        <v>176</v>
      </c>
      <c r="C395" s="104" t="s">
        <v>177</v>
      </c>
      <c r="D395" s="104" t="s">
        <v>211</v>
      </c>
      <c r="E395" s="70">
        <f>'244-342 Вн доп'!E13</f>
        <v>0</v>
      </c>
      <c r="F395" s="70">
        <f>'244-342 Вн доп'!F13</f>
        <v>0</v>
      </c>
      <c r="G395" s="70">
        <f>'244-342 Вн доп'!G13</f>
        <v>0</v>
      </c>
      <c r="H395" s="129"/>
      <c r="I395" s="129"/>
      <c r="J395" s="129"/>
      <c r="K395" s="129"/>
      <c r="L395" s="129"/>
      <c r="M395" s="129"/>
      <c r="N395" s="129"/>
    </row>
    <row r="396" spans="1:14" ht="25.5" customHeight="1">
      <c r="A396" s="108" t="s">
        <v>212</v>
      </c>
      <c r="B396" s="104" t="s">
        <v>176</v>
      </c>
      <c r="C396" s="104" t="s">
        <v>177</v>
      </c>
      <c r="D396" s="104" t="s">
        <v>213</v>
      </c>
      <c r="E396" s="70">
        <f>'244-343 Вн доп'!E42</f>
        <v>0</v>
      </c>
      <c r="F396" s="70">
        <f>'244-343 Вн доп'!F42</f>
        <v>0</v>
      </c>
      <c r="G396" s="70">
        <f>'244-343 Вн доп'!G42</f>
        <v>0</v>
      </c>
      <c r="H396" s="129"/>
      <c r="I396" s="129"/>
      <c r="J396" s="129"/>
      <c r="K396" s="129"/>
      <c r="L396" s="129"/>
      <c r="M396" s="129"/>
      <c r="N396" s="129"/>
    </row>
    <row r="397" spans="1:14" ht="25.5" customHeight="1">
      <c r="A397" s="108" t="s">
        <v>214</v>
      </c>
      <c r="B397" s="104" t="s">
        <v>176</v>
      </c>
      <c r="C397" s="104" t="s">
        <v>177</v>
      </c>
      <c r="D397" s="104" t="s">
        <v>215</v>
      </c>
      <c r="E397" s="70">
        <f>'244-344 Вн доп'!E42</f>
        <v>0</v>
      </c>
      <c r="F397" s="70">
        <f>'244-344 Вн доп'!F42</f>
        <v>0</v>
      </c>
      <c r="G397" s="70">
        <f>'244-344 Вн доп'!G42</f>
        <v>0</v>
      </c>
      <c r="H397" s="129"/>
      <c r="I397" s="129"/>
      <c r="J397" s="129"/>
      <c r="K397" s="129"/>
      <c r="L397" s="129"/>
      <c r="M397" s="129"/>
      <c r="N397" s="129"/>
    </row>
    <row r="398" spans="1:14" ht="25.5" customHeight="1">
      <c r="A398" s="108" t="s">
        <v>216</v>
      </c>
      <c r="B398" s="104" t="s">
        <v>176</v>
      </c>
      <c r="C398" s="104" t="s">
        <v>177</v>
      </c>
      <c r="D398" s="104" t="s">
        <v>217</v>
      </c>
      <c r="E398" s="70">
        <f>'244-345 Вн доп'!E42</f>
        <v>547790</v>
      </c>
      <c r="F398" s="70">
        <f>'244-345 Вн доп'!F42</f>
        <v>587000</v>
      </c>
      <c r="G398" s="70">
        <f>'244-345 Вн доп'!G42</f>
        <v>581279</v>
      </c>
      <c r="H398" s="129"/>
      <c r="I398" s="129"/>
      <c r="J398" s="129"/>
      <c r="K398" s="129"/>
      <c r="L398" s="129"/>
      <c r="M398" s="129"/>
      <c r="N398" s="129"/>
    </row>
    <row r="399" spans="1:14" ht="25.5" customHeight="1">
      <c r="A399" s="108" t="s">
        <v>218</v>
      </c>
      <c r="B399" s="104" t="s">
        <v>176</v>
      </c>
      <c r="C399" s="104" t="s">
        <v>177</v>
      </c>
      <c r="D399" s="104" t="s">
        <v>219</v>
      </c>
      <c r="E399" s="70">
        <f>'244-346 Вн доп'!E42</f>
        <v>63787.839999999997</v>
      </c>
      <c r="F399" s="70">
        <f>'244-346 Вн доп'!F42</f>
        <v>153458.72</v>
      </c>
      <c r="G399" s="70">
        <f>'244-346 Вн доп'!G42</f>
        <v>126686.92</v>
      </c>
      <c r="H399" s="129"/>
      <c r="I399" s="129"/>
      <c r="J399" s="129"/>
      <c r="K399" s="129"/>
      <c r="L399" s="129"/>
      <c r="M399" s="129"/>
      <c r="N399" s="129"/>
    </row>
    <row r="400" spans="1:14" ht="25.5" customHeight="1">
      <c r="A400" s="108" t="s">
        <v>220</v>
      </c>
      <c r="B400" s="104" t="s">
        <v>176</v>
      </c>
      <c r="C400" s="104" t="s">
        <v>177</v>
      </c>
      <c r="D400" s="104" t="s">
        <v>221</v>
      </c>
      <c r="E400" s="70">
        <f>'244-349 Вн доп'!E42</f>
        <v>0</v>
      </c>
      <c r="F400" s="70">
        <f>'244-349 Вн доп'!F42</f>
        <v>0</v>
      </c>
      <c r="G400" s="70">
        <f>'244-349 Вн доп'!G42</f>
        <v>0</v>
      </c>
      <c r="H400" s="129"/>
      <c r="I400" s="129"/>
      <c r="J400" s="129"/>
      <c r="K400" s="129"/>
      <c r="L400" s="129"/>
      <c r="M400" s="129"/>
      <c r="N400" s="129"/>
    </row>
    <row r="401" spans="1:14" ht="41.25" customHeight="1">
      <c r="A401" s="108" t="s">
        <v>222</v>
      </c>
      <c r="B401" s="104" t="s">
        <v>176</v>
      </c>
      <c r="C401" s="104" t="s">
        <v>177</v>
      </c>
      <c r="D401" s="104" t="s">
        <v>223</v>
      </c>
      <c r="E401" s="70">
        <f>'244-352 Вн доп'!E42</f>
        <v>0</v>
      </c>
      <c r="F401" s="70">
        <f>'244-352 Вн доп'!F42</f>
        <v>0</v>
      </c>
      <c r="G401" s="70">
        <f>'244-352 Вн доп'!G42</f>
        <v>0</v>
      </c>
      <c r="H401" s="129"/>
      <c r="I401" s="129"/>
      <c r="J401" s="129"/>
      <c r="K401" s="129"/>
      <c r="L401" s="129"/>
      <c r="M401" s="129"/>
      <c r="N401" s="129"/>
    </row>
    <row r="402" spans="1:14" ht="46.5" customHeight="1">
      <c r="A402" s="108" t="s">
        <v>224</v>
      </c>
      <c r="B402" s="104" t="s">
        <v>176</v>
      </c>
      <c r="C402" s="104" t="s">
        <v>177</v>
      </c>
      <c r="D402" s="104" t="s">
        <v>225</v>
      </c>
      <c r="E402" s="70">
        <f>'244-353 Вн доп'!E42</f>
        <v>0</v>
      </c>
      <c r="F402" s="70">
        <f>'244-353 Вн доп'!F42</f>
        <v>0</v>
      </c>
      <c r="G402" s="70">
        <f>'244-353 Вн доп'!G42</f>
        <v>0</v>
      </c>
      <c r="H402" s="129"/>
      <c r="I402" s="129"/>
      <c r="J402" s="129"/>
      <c r="K402" s="129"/>
      <c r="L402" s="129"/>
      <c r="M402" s="129"/>
      <c r="N402" s="129"/>
    </row>
    <row r="403" spans="1:14" ht="49.5" customHeight="1">
      <c r="A403" s="108" t="s">
        <v>400</v>
      </c>
      <c r="B403" s="104" t="s">
        <v>240</v>
      </c>
      <c r="C403" s="104" t="s">
        <v>401</v>
      </c>
      <c r="D403" s="104"/>
      <c r="E403" s="70"/>
      <c r="F403" s="70"/>
      <c r="G403" s="70"/>
      <c r="H403" s="116"/>
      <c r="I403" s="117"/>
      <c r="J403" s="117"/>
      <c r="K403" s="117"/>
      <c r="L403" s="117"/>
      <c r="M403" s="117"/>
      <c r="N403" s="118"/>
    </row>
    <row r="404" spans="1:14" ht="25.5" customHeight="1">
      <c r="A404" s="108" t="s">
        <v>407</v>
      </c>
      <c r="B404" s="104" t="s">
        <v>402</v>
      </c>
      <c r="C404" s="104" t="s">
        <v>406</v>
      </c>
      <c r="D404" s="104" t="s">
        <v>183</v>
      </c>
      <c r="E404" s="107">
        <f>E405+E406+E407</f>
        <v>0</v>
      </c>
      <c r="F404" s="107">
        <f>F405+F406+F407</f>
        <v>0</v>
      </c>
      <c r="G404" s="107">
        <f>G405+G406+G407</f>
        <v>0</v>
      </c>
      <c r="H404" s="143"/>
      <c r="I404" s="144"/>
      <c r="J404" s="144"/>
      <c r="K404" s="144"/>
      <c r="L404" s="144"/>
      <c r="M404" s="144"/>
      <c r="N404" s="145"/>
    </row>
    <row r="405" spans="1:14" ht="25.5" customHeight="1">
      <c r="A405" s="108" t="s">
        <v>328</v>
      </c>
      <c r="B405" s="104" t="s">
        <v>403</v>
      </c>
      <c r="C405" s="104" t="s">
        <v>406</v>
      </c>
      <c r="D405" s="104" t="s">
        <v>185</v>
      </c>
      <c r="E405" s="70">
        <f>'247-223 ВН доп '!G9</f>
        <v>0</v>
      </c>
      <c r="F405" s="70">
        <f>'247-223 ВН доп '!J9</f>
        <v>0</v>
      </c>
      <c r="G405" s="70">
        <f>'247-223 ВН доп '!M9</f>
        <v>0</v>
      </c>
      <c r="H405" s="129"/>
      <c r="I405" s="129"/>
      <c r="J405" s="129"/>
      <c r="K405" s="129"/>
      <c r="L405" s="129"/>
      <c r="M405" s="129"/>
      <c r="N405" s="129"/>
    </row>
    <row r="406" spans="1:14" ht="25.5" customHeight="1">
      <c r="A406" s="108" t="s">
        <v>329</v>
      </c>
      <c r="B406" s="104" t="s">
        <v>404</v>
      </c>
      <c r="C406" s="104" t="s">
        <v>406</v>
      </c>
      <c r="D406" s="104" t="s">
        <v>187</v>
      </c>
      <c r="E406" s="70">
        <f>'247-223 ВН доп '!G10+'247-223 ВН доп '!G11</f>
        <v>0</v>
      </c>
      <c r="F406" s="70">
        <f>'247-223 ВН доп '!J10+'247-223 ВН доп '!J11</f>
        <v>0</v>
      </c>
      <c r="G406" s="70">
        <f>'247-223 ВН доп '!M10+'247-223 ВН доп '!M11</f>
        <v>0</v>
      </c>
      <c r="H406" s="129"/>
      <c r="I406" s="129"/>
      <c r="J406" s="129"/>
      <c r="K406" s="129"/>
      <c r="L406" s="129"/>
      <c r="M406" s="129"/>
      <c r="N406" s="129"/>
    </row>
    <row r="407" spans="1:14" ht="25.5" customHeight="1">
      <c r="A407" s="108" t="s">
        <v>330</v>
      </c>
      <c r="B407" s="104" t="s">
        <v>405</v>
      </c>
      <c r="C407" s="104" t="s">
        <v>406</v>
      </c>
      <c r="D407" s="104" t="s">
        <v>189</v>
      </c>
      <c r="E407" s="70">
        <f>'247-223 ВН доп '!G12</f>
        <v>0</v>
      </c>
      <c r="F407" s="70">
        <f>'247-223 ВН доп '!J12</f>
        <v>0</v>
      </c>
      <c r="G407" s="70">
        <f>'247-223 ВН доп '!M12</f>
        <v>0</v>
      </c>
      <c r="H407" s="129"/>
      <c r="I407" s="129"/>
      <c r="J407" s="129"/>
      <c r="K407" s="129"/>
      <c r="L407" s="129"/>
      <c r="M407" s="129"/>
      <c r="N407" s="129"/>
    </row>
    <row r="408" spans="1:14" ht="25.5" customHeight="1">
      <c r="A408" s="115" t="s">
        <v>228</v>
      </c>
      <c r="B408" s="104" t="s">
        <v>109</v>
      </c>
      <c r="C408" s="104" t="s">
        <v>21</v>
      </c>
      <c r="D408" s="104"/>
      <c r="E408" s="107">
        <f>E409+E410+E411+E412+E413+E414+E415+E417+E419+E420+E426+E427+E429</f>
        <v>680800</v>
      </c>
      <c r="F408" s="107">
        <f t="shared" ref="F408:G408" si="14">F409+F410+F411+F412+F413+F414+F415+F417+F419+F420+F426+F427+F429</f>
        <v>680800</v>
      </c>
      <c r="G408" s="107">
        <f t="shared" si="14"/>
        <v>680800</v>
      </c>
      <c r="H408" s="129"/>
      <c r="I408" s="129"/>
      <c r="J408" s="129"/>
      <c r="K408" s="129"/>
      <c r="L408" s="129"/>
      <c r="M408" s="129"/>
      <c r="N408" s="129"/>
    </row>
    <row r="409" spans="1:14" ht="31.5" customHeight="1">
      <c r="A409" s="108" t="s">
        <v>111</v>
      </c>
      <c r="B409" s="104" t="s">
        <v>112</v>
      </c>
      <c r="C409" s="104" t="s">
        <v>113</v>
      </c>
      <c r="D409" s="104" t="s">
        <v>114</v>
      </c>
      <c r="E409" s="70">
        <f>'111-211 безв'!E24</f>
        <v>0</v>
      </c>
      <c r="F409" s="70">
        <f>'111-211 безв'!F24</f>
        <v>0</v>
      </c>
      <c r="G409" s="70">
        <f>'111-211 безв'!G24</f>
        <v>0</v>
      </c>
      <c r="H409" s="129"/>
      <c r="I409" s="129"/>
      <c r="J409" s="129"/>
      <c r="K409" s="129"/>
      <c r="L409" s="129"/>
      <c r="M409" s="129"/>
      <c r="N409" s="129"/>
    </row>
    <row r="410" spans="1:14" ht="34.5" customHeight="1">
      <c r="A410" s="108" t="s">
        <v>115</v>
      </c>
      <c r="B410" s="104" t="s">
        <v>116</v>
      </c>
      <c r="C410" s="104" t="s">
        <v>113</v>
      </c>
      <c r="D410" s="104" t="s">
        <v>117</v>
      </c>
      <c r="E410" s="70">
        <f>'111-266 безв'!E19</f>
        <v>0</v>
      </c>
      <c r="F410" s="70">
        <f>'111-266 безв'!F19</f>
        <v>0</v>
      </c>
      <c r="G410" s="70">
        <f>'111-266 безв'!G19</f>
        <v>0</v>
      </c>
      <c r="H410" s="129"/>
      <c r="I410" s="129"/>
      <c r="J410" s="129"/>
      <c r="K410" s="129"/>
      <c r="L410" s="129"/>
      <c r="M410" s="129"/>
      <c r="N410" s="129"/>
    </row>
    <row r="411" spans="1:14" ht="30.75" customHeight="1">
      <c r="A411" s="108" t="s">
        <v>118</v>
      </c>
      <c r="B411" s="104" t="s">
        <v>119</v>
      </c>
      <c r="C411" s="104" t="s">
        <v>120</v>
      </c>
      <c r="D411" s="104" t="s">
        <v>121</v>
      </c>
      <c r="E411" s="70">
        <f>'112-212 безв'!E17</f>
        <v>0</v>
      </c>
      <c r="F411" s="70">
        <f>'112-212 безв'!F17</f>
        <v>0</v>
      </c>
      <c r="G411" s="70">
        <f>'112-212 безв'!G17</f>
        <v>0</v>
      </c>
      <c r="H411" s="129"/>
      <c r="I411" s="129"/>
      <c r="J411" s="129"/>
      <c r="K411" s="129"/>
      <c r="L411" s="129"/>
      <c r="M411" s="129"/>
      <c r="N411" s="129"/>
    </row>
    <row r="412" spans="1:14" ht="39.75" customHeight="1">
      <c r="A412" s="108" t="s">
        <v>122</v>
      </c>
      <c r="B412" s="104" t="s">
        <v>123</v>
      </c>
      <c r="C412" s="104" t="s">
        <v>120</v>
      </c>
      <c r="D412" s="104" t="s">
        <v>124</v>
      </c>
      <c r="E412" s="70">
        <f>'112-214 безв'!E17</f>
        <v>0</v>
      </c>
      <c r="F412" s="70">
        <f>'112-214 безв'!F17</f>
        <v>0</v>
      </c>
      <c r="G412" s="70">
        <f>'112-214 безв'!G17</f>
        <v>0</v>
      </c>
      <c r="H412" s="129"/>
      <c r="I412" s="129"/>
      <c r="J412" s="129"/>
      <c r="K412" s="129"/>
      <c r="L412" s="129"/>
      <c r="M412" s="129"/>
      <c r="N412" s="129"/>
    </row>
    <row r="413" spans="1:14" ht="25.5" customHeight="1">
      <c r="A413" s="108" t="s">
        <v>125</v>
      </c>
      <c r="B413" s="104" t="s">
        <v>126</v>
      </c>
      <c r="C413" s="104" t="s">
        <v>120</v>
      </c>
      <c r="D413" s="104" t="s">
        <v>127</v>
      </c>
      <c r="E413" s="70">
        <f>'112-226 безв'!E17</f>
        <v>0</v>
      </c>
      <c r="F413" s="70">
        <f>'112-226 безв'!F17</f>
        <v>0</v>
      </c>
      <c r="G413" s="70">
        <f>'112-226 безв'!G17</f>
        <v>0</v>
      </c>
      <c r="H413" s="129"/>
      <c r="I413" s="129"/>
      <c r="J413" s="129"/>
      <c r="K413" s="129"/>
      <c r="L413" s="129"/>
      <c r="M413" s="129"/>
      <c r="N413" s="129"/>
    </row>
    <row r="414" spans="1:14" ht="25.5" customHeight="1">
      <c r="A414" s="108" t="s">
        <v>115</v>
      </c>
      <c r="B414" s="104" t="s">
        <v>128</v>
      </c>
      <c r="C414" s="104" t="s">
        <v>120</v>
      </c>
      <c r="D414" s="104" t="s">
        <v>117</v>
      </c>
      <c r="E414" s="70">
        <f>'112-266 безв'!E17</f>
        <v>0</v>
      </c>
      <c r="F414" s="70">
        <f>'112-266 безв'!F17</f>
        <v>0</v>
      </c>
      <c r="G414" s="70">
        <f>'112-266 безв'!G17</f>
        <v>0</v>
      </c>
      <c r="H414" s="129"/>
      <c r="I414" s="129"/>
      <c r="J414" s="129"/>
      <c r="K414" s="129"/>
      <c r="L414" s="129"/>
      <c r="M414" s="129"/>
      <c r="N414" s="129"/>
    </row>
    <row r="415" spans="1:14" ht="40.5" customHeight="1">
      <c r="A415" s="108" t="s">
        <v>131</v>
      </c>
      <c r="B415" s="104" t="s">
        <v>132</v>
      </c>
      <c r="C415" s="104" t="s">
        <v>133</v>
      </c>
      <c r="D415" s="104" t="s">
        <v>134</v>
      </c>
      <c r="E415" s="107">
        <f>'119-213  безв'!E19</f>
        <v>0</v>
      </c>
      <c r="F415" s="107">
        <f>'119-213  безв'!F19</f>
        <v>0</v>
      </c>
      <c r="G415" s="107">
        <f>'119-213  безв'!G19</f>
        <v>0</v>
      </c>
      <c r="H415" s="129"/>
      <c r="I415" s="129"/>
      <c r="J415" s="129"/>
      <c r="K415" s="129"/>
      <c r="L415" s="129"/>
      <c r="M415" s="129"/>
      <c r="N415" s="129"/>
    </row>
    <row r="416" spans="1:14" ht="27" customHeight="1">
      <c r="A416" s="108" t="s">
        <v>135</v>
      </c>
      <c r="B416" s="104" t="s">
        <v>136</v>
      </c>
      <c r="C416" s="104" t="s">
        <v>133</v>
      </c>
      <c r="D416" s="104" t="s">
        <v>134</v>
      </c>
      <c r="E416" s="70">
        <f>'119-213  безв'!E13</f>
        <v>0</v>
      </c>
      <c r="F416" s="70">
        <f>'119-213  безв'!F13</f>
        <v>0</v>
      </c>
      <c r="G416" s="70">
        <f>'119-213  безв'!G13</f>
        <v>0</v>
      </c>
      <c r="H416" s="129"/>
      <c r="I416" s="129"/>
      <c r="J416" s="129"/>
      <c r="K416" s="129"/>
      <c r="L416" s="129"/>
      <c r="M416" s="129"/>
      <c r="N416" s="129"/>
    </row>
    <row r="417" spans="1:14" ht="25.5" customHeight="1">
      <c r="A417" s="108" t="s">
        <v>137</v>
      </c>
      <c r="B417" s="104" t="s">
        <v>138</v>
      </c>
      <c r="C417" s="104" t="s">
        <v>133</v>
      </c>
      <c r="D417" s="104" t="s">
        <v>134</v>
      </c>
      <c r="E417" s="70">
        <f>'119-213  безв'!E14</f>
        <v>0</v>
      </c>
      <c r="F417" s="70">
        <f>'119-213  безв'!F14</f>
        <v>0</v>
      </c>
      <c r="G417" s="70">
        <f>'119-213  безв'!G14</f>
        <v>0</v>
      </c>
      <c r="H417" s="129"/>
      <c r="I417" s="129"/>
      <c r="J417" s="129"/>
      <c r="K417" s="129"/>
      <c r="L417" s="129"/>
      <c r="M417" s="129"/>
      <c r="N417" s="129"/>
    </row>
    <row r="418" spans="1:14" ht="25.5" customHeight="1">
      <c r="A418" s="108" t="s">
        <v>125</v>
      </c>
      <c r="B418" s="104" t="s">
        <v>139</v>
      </c>
      <c r="C418" s="104" t="s">
        <v>133</v>
      </c>
      <c r="D418" s="104" t="s">
        <v>127</v>
      </c>
      <c r="E418" s="70">
        <f>'119-226 безв'!E19</f>
        <v>0</v>
      </c>
      <c r="F418" s="70">
        <f>'119-226 безв'!F19</f>
        <v>0</v>
      </c>
      <c r="G418" s="70">
        <f>'119-226 безв'!G19</f>
        <v>0</v>
      </c>
      <c r="H418" s="60"/>
      <c r="I418" s="112"/>
      <c r="J418" s="112"/>
      <c r="K418" s="112"/>
      <c r="L418" s="112"/>
      <c r="M418" s="112"/>
      <c r="N418" s="112"/>
    </row>
    <row r="419" spans="1:14" ht="25.5" customHeight="1">
      <c r="A419" s="108" t="s">
        <v>140</v>
      </c>
      <c r="B419" s="104" t="s">
        <v>141</v>
      </c>
      <c r="C419" s="104" t="s">
        <v>142</v>
      </c>
      <c r="D419" s="104"/>
      <c r="E419" s="70">
        <v>0</v>
      </c>
      <c r="F419" s="70">
        <v>0</v>
      </c>
      <c r="G419" s="70">
        <v>0</v>
      </c>
      <c r="H419" s="129"/>
      <c r="I419" s="129"/>
      <c r="J419" s="129"/>
      <c r="K419" s="129"/>
      <c r="L419" s="129"/>
      <c r="M419" s="129"/>
      <c r="N419" s="129"/>
    </row>
    <row r="420" spans="1:14" ht="25.5" customHeight="1">
      <c r="A420" s="108" t="s">
        <v>143</v>
      </c>
      <c r="B420" s="104" t="s">
        <v>144</v>
      </c>
      <c r="C420" s="104" t="s">
        <v>145</v>
      </c>
      <c r="D420" s="104"/>
      <c r="E420" s="107">
        <f>E421+E422+E423+E424+E425</f>
        <v>0</v>
      </c>
      <c r="F420" s="107">
        <f>F421+F422+F423+F424+F425</f>
        <v>0</v>
      </c>
      <c r="G420" s="107">
        <f>G421+G422+G423+G424+G425</f>
        <v>0</v>
      </c>
      <c r="H420" s="129"/>
      <c r="I420" s="129"/>
      <c r="J420" s="129"/>
      <c r="K420" s="129"/>
      <c r="L420" s="129"/>
      <c r="M420" s="129"/>
      <c r="N420" s="129"/>
    </row>
    <row r="421" spans="1:14" ht="25.5" customHeight="1">
      <c r="A421" s="108" t="s">
        <v>146</v>
      </c>
      <c r="B421" s="104" t="s">
        <v>147</v>
      </c>
      <c r="C421" s="104" t="s">
        <v>148</v>
      </c>
      <c r="D421" s="104" t="s">
        <v>149</v>
      </c>
      <c r="E421" s="70">
        <f>'851-291 имущ безв'!E17</f>
        <v>0</v>
      </c>
      <c r="F421" s="70">
        <f>'851-291 имущ безв'!F17</f>
        <v>0</v>
      </c>
      <c r="G421" s="70">
        <f>'851-291 имущ безв'!G17</f>
        <v>0</v>
      </c>
      <c r="H421" s="129"/>
      <c r="I421" s="129"/>
      <c r="J421" s="129"/>
      <c r="K421" s="129"/>
      <c r="L421" s="129"/>
      <c r="M421" s="129"/>
      <c r="N421" s="129"/>
    </row>
    <row r="422" spans="1:14" ht="25.5" customHeight="1">
      <c r="A422" s="108" t="s">
        <v>150</v>
      </c>
      <c r="B422" s="104" t="s">
        <v>151</v>
      </c>
      <c r="C422" s="104" t="s">
        <v>148</v>
      </c>
      <c r="D422" s="104" t="s">
        <v>149</v>
      </c>
      <c r="E422" s="70">
        <f>'851-291 земля безв'!E17</f>
        <v>0</v>
      </c>
      <c r="F422" s="70">
        <f>'851-291 земля безв'!F17</f>
        <v>0</v>
      </c>
      <c r="G422" s="70">
        <f>'851-291 земля безв'!G17</f>
        <v>0</v>
      </c>
      <c r="H422" s="129"/>
      <c r="I422" s="129"/>
      <c r="J422" s="129"/>
      <c r="K422" s="129"/>
      <c r="L422" s="129"/>
      <c r="M422" s="129"/>
      <c r="N422" s="129"/>
    </row>
    <row r="423" spans="1:14" ht="25.5" customHeight="1">
      <c r="A423" s="108" t="s">
        <v>152</v>
      </c>
      <c r="B423" s="104" t="s">
        <v>153</v>
      </c>
      <c r="C423" s="104" t="s">
        <v>154</v>
      </c>
      <c r="D423" s="104" t="s">
        <v>149</v>
      </c>
      <c r="E423" s="70">
        <f>'852-291 транс безв'!E17</f>
        <v>0</v>
      </c>
      <c r="F423" s="70">
        <f>'852-291 транс безв'!F17</f>
        <v>0</v>
      </c>
      <c r="G423" s="70">
        <f>'852-291 транс безв'!G17</f>
        <v>0</v>
      </c>
      <c r="H423" s="129"/>
      <c r="I423" s="129"/>
      <c r="J423" s="129"/>
      <c r="K423" s="129"/>
      <c r="L423" s="129"/>
      <c r="M423" s="129"/>
      <c r="N423" s="129"/>
    </row>
    <row r="424" spans="1:14" ht="25.5" customHeight="1">
      <c r="A424" s="108" t="s">
        <v>155</v>
      </c>
      <c r="B424" s="104" t="s">
        <v>153</v>
      </c>
      <c r="C424" s="104" t="s">
        <v>154</v>
      </c>
      <c r="D424" s="104" t="s">
        <v>149</v>
      </c>
      <c r="E424" s="70">
        <f>'852-291пошл безв'!E17</f>
        <v>0</v>
      </c>
      <c r="F424" s="70">
        <f>'852-291пошл безв'!F17</f>
        <v>0</v>
      </c>
      <c r="G424" s="70">
        <f>'852-291пошл безв'!G17</f>
        <v>0</v>
      </c>
      <c r="H424" s="129"/>
      <c r="I424" s="129"/>
      <c r="J424" s="129"/>
      <c r="K424" s="129"/>
      <c r="L424" s="129"/>
      <c r="M424" s="129"/>
      <c r="N424" s="129"/>
    </row>
    <row r="425" spans="1:14" ht="41.25" customHeight="1">
      <c r="A425" s="108" t="s">
        <v>156</v>
      </c>
      <c r="B425" s="104" t="s">
        <v>157</v>
      </c>
      <c r="C425" s="104" t="s">
        <v>158</v>
      </c>
      <c r="D425" s="104" t="s">
        <v>149</v>
      </c>
      <c r="E425" s="70">
        <f>'853-291негатив безв'!E17</f>
        <v>0</v>
      </c>
      <c r="F425" s="70">
        <f>'853-291негатив безв'!F17</f>
        <v>0</v>
      </c>
      <c r="G425" s="70">
        <f>'853-291негатив безв'!G17</f>
        <v>0</v>
      </c>
      <c r="H425" s="129"/>
      <c r="I425" s="129"/>
      <c r="J425" s="129"/>
      <c r="K425" s="129"/>
      <c r="L425" s="129"/>
      <c r="M425" s="129"/>
      <c r="N425" s="129"/>
    </row>
    <row r="426" spans="1:14" ht="33" customHeight="1">
      <c r="A426" s="108" t="s">
        <v>159</v>
      </c>
      <c r="B426" s="104" t="s">
        <v>160</v>
      </c>
      <c r="C426" s="104" t="s">
        <v>21</v>
      </c>
      <c r="D426" s="104"/>
      <c r="E426" s="70">
        <v>0</v>
      </c>
      <c r="F426" s="70">
        <v>0</v>
      </c>
      <c r="G426" s="70">
        <v>0</v>
      </c>
      <c r="H426" s="129"/>
      <c r="I426" s="129"/>
      <c r="J426" s="129"/>
      <c r="K426" s="129"/>
      <c r="L426" s="129"/>
      <c r="M426" s="129"/>
      <c r="N426" s="129"/>
    </row>
    <row r="427" spans="1:14" ht="36.75" customHeight="1">
      <c r="A427" s="108" t="s">
        <v>161</v>
      </c>
      <c r="B427" s="104" t="s">
        <v>162</v>
      </c>
      <c r="C427" s="104" t="s">
        <v>21</v>
      </c>
      <c r="D427" s="104"/>
      <c r="E427" s="107">
        <v>600000</v>
      </c>
      <c r="F427" s="107">
        <v>600000</v>
      </c>
      <c r="G427" s="107">
        <v>600000</v>
      </c>
      <c r="H427" s="129"/>
      <c r="I427" s="129"/>
      <c r="J427" s="129"/>
      <c r="K427" s="129"/>
      <c r="L427" s="129"/>
      <c r="M427" s="129"/>
      <c r="N427" s="129"/>
    </row>
    <row r="428" spans="1:14" ht="46.5" customHeight="1">
      <c r="A428" s="108" t="s">
        <v>163</v>
      </c>
      <c r="B428" s="104" t="s">
        <v>164</v>
      </c>
      <c r="C428" s="104" t="s">
        <v>165</v>
      </c>
      <c r="D428" s="104"/>
      <c r="E428" s="70">
        <v>0</v>
      </c>
      <c r="F428" s="70">
        <v>0</v>
      </c>
      <c r="G428" s="70">
        <v>0</v>
      </c>
      <c r="H428" s="129"/>
      <c r="I428" s="129"/>
      <c r="J428" s="129"/>
      <c r="K428" s="129"/>
      <c r="L428" s="129"/>
      <c r="M428" s="129"/>
      <c r="N428" s="129"/>
    </row>
    <row r="429" spans="1:14" ht="25.5" customHeight="1">
      <c r="A429" s="119" t="s">
        <v>326</v>
      </c>
      <c r="B429" s="104" t="s">
        <v>167</v>
      </c>
      <c r="C429" s="104" t="s">
        <v>21</v>
      </c>
      <c r="D429" s="104"/>
      <c r="E429" s="107">
        <f>E430+E431+E432+E433</f>
        <v>80800</v>
      </c>
      <c r="F429" s="107">
        <f t="shared" ref="F429:G429" si="15">F430+F431+F432+F433</f>
        <v>80800</v>
      </c>
      <c r="G429" s="107">
        <f t="shared" si="15"/>
        <v>80800</v>
      </c>
      <c r="H429" s="129"/>
      <c r="I429" s="129"/>
      <c r="J429" s="129"/>
      <c r="K429" s="129"/>
      <c r="L429" s="129"/>
      <c r="M429" s="129"/>
      <c r="N429" s="129"/>
    </row>
    <row r="430" spans="1:14" ht="41.25" customHeight="1">
      <c r="A430" s="108" t="s">
        <v>408</v>
      </c>
      <c r="B430" s="104" t="s">
        <v>168</v>
      </c>
      <c r="C430" s="104" t="s">
        <v>169</v>
      </c>
      <c r="D430" s="104"/>
      <c r="E430" s="70">
        <v>0</v>
      </c>
      <c r="F430" s="70">
        <v>0</v>
      </c>
      <c r="G430" s="70">
        <v>0</v>
      </c>
      <c r="H430" s="129"/>
      <c r="I430" s="129"/>
      <c r="J430" s="129"/>
      <c r="K430" s="129"/>
      <c r="L430" s="129"/>
      <c r="M430" s="129"/>
      <c r="N430" s="129"/>
    </row>
    <row r="431" spans="1:14" ht="31.5" customHeight="1">
      <c r="A431" s="108" t="s">
        <v>170</v>
      </c>
      <c r="B431" s="104" t="s">
        <v>171</v>
      </c>
      <c r="C431" s="104" t="s">
        <v>172</v>
      </c>
      <c r="D431" s="104"/>
      <c r="E431" s="70">
        <v>0</v>
      </c>
      <c r="F431" s="70">
        <v>0</v>
      </c>
      <c r="G431" s="70">
        <v>0</v>
      </c>
      <c r="H431" s="129"/>
      <c r="I431" s="129"/>
      <c r="J431" s="129"/>
      <c r="K431" s="129"/>
      <c r="L431" s="129"/>
      <c r="M431" s="129"/>
      <c r="N431" s="129"/>
    </row>
    <row r="432" spans="1:14" ht="42" customHeight="1">
      <c r="A432" s="108" t="s">
        <v>173</v>
      </c>
      <c r="B432" s="104" t="s">
        <v>174</v>
      </c>
      <c r="C432" s="104" t="s">
        <v>175</v>
      </c>
      <c r="D432" s="104"/>
      <c r="E432" s="70">
        <v>0</v>
      </c>
      <c r="F432" s="70">
        <v>0</v>
      </c>
      <c r="G432" s="70">
        <v>0</v>
      </c>
      <c r="H432" s="129"/>
      <c r="I432" s="129"/>
      <c r="J432" s="129"/>
      <c r="K432" s="129"/>
      <c r="L432" s="129"/>
      <c r="M432" s="129"/>
      <c r="N432" s="129"/>
    </row>
    <row r="433" spans="1:14" ht="25.5" customHeight="1">
      <c r="A433" s="108" t="s">
        <v>368</v>
      </c>
      <c r="B433" s="104" t="s">
        <v>176</v>
      </c>
      <c r="C433" s="104" t="s">
        <v>177</v>
      </c>
      <c r="D433" s="104"/>
      <c r="E433" s="107">
        <f>E434+E435+E436+E439+E440+E441+E442+E443+E444+E445+E446</f>
        <v>80800</v>
      </c>
      <c r="F433" s="107">
        <f t="shared" ref="F433:G433" si="16">F434+F435+F436+F439+F440+F441+F442+F443+F444+F445+F446</f>
        <v>80800</v>
      </c>
      <c r="G433" s="107">
        <f t="shared" si="16"/>
        <v>80800</v>
      </c>
      <c r="H433" s="129"/>
      <c r="I433" s="129"/>
      <c r="J433" s="129"/>
      <c r="K433" s="129"/>
      <c r="L433" s="129"/>
      <c r="M433" s="129"/>
      <c r="N433" s="129"/>
    </row>
    <row r="434" spans="1:14" ht="25.5" customHeight="1">
      <c r="A434" s="108" t="s">
        <v>178</v>
      </c>
      <c r="B434" s="104" t="s">
        <v>176</v>
      </c>
      <c r="C434" s="104" t="s">
        <v>177</v>
      </c>
      <c r="D434" s="104" t="s">
        <v>179</v>
      </c>
      <c r="E434" s="70">
        <f>'244-221 безв'!B35</f>
        <v>0</v>
      </c>
      <c r="F434" s="70">
        <f>'244-221 безв'!C35</f>
        <v>0</v>
      </c>
      <c r="G434" s="70">
        <f>'244-221 безв'!D35</f>
        <v>0</v>
      </c>
      <c r="H434" s="129"/>
      <c r="I434" s="129"/>
      <c r="J434" s="129"/>
      <c r="K434" s="129"/>
      <c r="L434" s="129"/>
      <c r="M434" s="129"/>
      <c r="N434" s="129"/>
    </row>
    <row r="435" spans="1:14" ht="25.5" customHeight="1">
      <c r="A435" s="108" t="s">
        <v>180</v>
      </c>
      <c r="B435" s="104" t="s">
        <v>176</v>
      </c>
      <c r="C435" s="104" t="s">
        <v>177</v>
      </c>
      <c r="D435" s="104" t="s">
        <v>181</v>
      </c>
      <c r="E435" s="70">
        <f>'244-222 безв'!E21</f>
        <v>0</v>
      </c>
      <c r="F435" s="70">
        <f>'244-222 безв'!F21</f>
        <v>0</v>
      </c>
      <c r="G435" s="70">
        <f>'244-222 безв'!G21</f>
        <v>0</v>
      </c>
      <c r="H435" s="129"/>
      <c r="I435" s="129"/>
      <c r="J435" s="129"/>
      <c r="K435" s="129"/>
      <c r="L435" s="129"/>
      <c r="M435" s="129"/>
      <c r="N435" s="129"/>
    </row>
    <row r="436" spans="1:14" ht="25.5" customHeight="1">
      <c r="A436" s="108" t="s">
        <v>182</v>
      </c>
      <c r="B436" s="104" t="s">
        <v>176</v>
      </c>
      <c r="C436" s="104" t="s">
        <v>177</v>
      </c>
      <c r="D436" s="104" t="s">
        <v>183</v>
      </c>
      <c r="E436" s="107">
        <f>E437+E438</f>
        <v>0</v>
      </c>
      <c r="F436" s="107">
        <f>F437+F438</f>
        <v>0</v>
      </c>
      <c r="G436" s="107">
        <f>G437+G438</f>
        <v>0</v>
      </c>
      <c r="H436" s="129"/>
      <c r="I436" s="129"/>
      <c r="J436" s="129"/>
      <c r="K436" s="129"/>
      <c r="L436" s="129"/>
      <c r="M436" s="129"/>
      <c r="N436" s="129"/>
    </row>
    <row r="437" spans="1:14" ht="25.5" customHeight="1">
      <c r="A437" s="108" t="s">
        <v>331</v>
      </c>
      <c r="B437" s="104" t="s">
        <v>190</v>
      </c>
      <c r="C437" s="104" t="s">
        <v>177</v>
      </c>
      <c r="D437" s="104" t="s">
        <v>191</v>
      </c>
      <c r="E437" s="70">
        <f>'244-223 ВН доп '!G9+'244-223 ВН доп '!G10</f>
        <v>0</v>
      </c>
      <c r="F437" s="70">
        <f>'244-223 ВН доп '!J9+'244-223 ВН доп '!J10</f>
        <v>0</v>
      </c>
      <c r="G437" s="70">
        <f>'244-223 ВН доп '!M9+'244-223 ВН доп '!M10</f>
        <v>0</v>
      </c>
      <c r="H437" s="129"/>
      <c r="I437" s="129"/>
      <c r="J437" s="129"/>
      <c r="K437" s="129"/>
      <c r="L437" s="129"/>
      <c r="M437" s="129"/>
      <c r="N437" s="129"/>
    </row>
    <row r="438" spans="1:14" ht="25.5" customHeight="1">
      <c r="A438" s="108" t="s">
        <v>332</v>
      </c>
      <c r="B438" s="104" t="s">
        <v>192</v>
      </c>
      <c r="C438" s="104" t="s">
        <v>177</v>
      </c>
      <c r="D438" s="104" t="s">
        <v>193</v>
      </c>
      <c r="E438" s="70">
        <f>'244-223 ВН доп '!G11</f>
        <v>0</v>
      </c>
      <c r="F438" s="70">
        <f>'244-223 ВН доп '!J11</f>
        <v>0</v>
      </c>
      <c r="G438" s="70">
        <f>'244-223 ВН доп '!M11</f>
        <v>0</v>
      </c>
      <c r="H438" s="129"/>
      <c r="I438" s="129"/>
      <c r="J438" s="129"/>
      <c r="K438" s="129"/>
      <c r="L438" s="129"/>
      <c r="M438" s="129"/>
      <c r="N438" s="129"/>
    </row>
    <row r="439" spans="1:14" ht="40.5" customHeight="1">
      <c r="A439" s="108" t="s">
        <v>194</v>
      </c>
      <c r="B439" s="104" t="s">
        <v>176</v>
      </c>
      <c r="C439" s="104" t="s">
        <v>177</v>
      </c>
      <c r="D439" s="104" t="s">
        <v>195</v>
      </c>
      <c r="E439" s="70">
        <f>'244-224 безв'!E16</f>
        <v>0</v>
      </c>
      <c r="F439" s="70">
        <f>'244-224 безв'!F16</f>
        <v>0</v>
      </c>
      <c r="G439" s="70">
        <f>'244-224 безв'!G16</f>
        <v>0</v>
      </c>
      <c r="H439" s="129"/>
      <c r="I439" s="129"/>
      <c r="J439" s="129"/>
      <c r="K439" s="129"/>
      <c r="L439" s="129"/>
      <c r="M439" s="129"/>
      <c r="N439" s="129"/>
    </row>
    <row r="440" spans="1:14" ht="25.5" customHeight="1">
      <c r="A440" s="108" t="s">
        <v>196</v>
      </c>
      <c r="B440" s="104" t="s">
        <v>176</v>
      </c>
      <c r="C440" s="104" t="s">
        <v>177</v>
      </c>
      <c r="D440" s="104" t="s">
        <v>197</v>
      </c>
      <c r="E440" s="70">
        <f>'244-225 безв'!E42</f>
        <v>0</v>
      </c>
      <c r="F440" s="70">
        <f>'244-225 безв'!F42</f>
        <v>0</v>
      </c>
      <c r="G440" s="70">
        <f>'244-225 безв'!G42</f>
        <v>0</v>
      </c>
      <c r="H440" s="129"/>
      <c r="I440" s="129"/>
      <c r="J440" s="129"/>
      <c r="K440" s="129"/>
      <c r="L440" s="129"/>
      <c r="M440" s="129"/>
      <c r="N440" s="129"/>
    </row>
    <row r="441" spans="1:14" ht="25.5" customHeight="1">
      <c r="A441" s="108" t="s">
        <v>125</v>
      </c>
      <c r="B441" s="104" t="s">
        <v>176</v>
      </c>
      <c r="C441" s="104" t="s">
        <v>177</v>
      </c>
      <c r="D441" s="104" t="s">
        <v>127</v>
      </c>
      <c r="E441" s="70">
        <f>'244-226 безв'!E42</f>
        <v>40000</v>
      </c>
      <c r="F441" s="70">
        <f>'244-226 безв'!F42</f>
        <v>40000</v>
      </c>
      <c r="G441" s="70">
        <f>'244-226 безв'!G42</f>
        <v>40000</v>
      </c>
      <c r="H441" s="129"/>
      <c r="I441" s="129"/>
      <c r="J441" s="129"/>
      <c r="K441" s="129"/>
      <c r="L441" s="129"/>
      <c r="M441" s="129"/>
      <c r="N441" s="129"/>
    </row>
    <row r="442" spans="1:14" ht="25.5" customHeight="1">
      <c r="A442" s="108" t="s">
        <v>198</v>
      </c>
      <c r="B442" s="104" t="s">
        <v>176</v>
      </c>
      <c r="C442" s="104" t="s">
        <v>177</v>
      </c>
      <c r="D442" s="104" t="s">
        <v>199</v>
      </c>
      <c r="E442" s="70">
        <f>'244-227 безв'!E42</f>
        <v>0</v>
      </c>
      <c r="F442" s="70">
        <f>'244-227 безв'!F42</f>
        <v>0</v>
      </c>
      <c r="G442" s="70">
        <f>'244-227 безв'!G42</f>
        <v>0</v>
      </c>
      <c r="H442" s="129"/>
      <c r="I442" s="129"/>
      <c r="J442" s="129"/>
      <c r="K442" s="129"/>
      <c r="L442" s="129"/>
      <c r="M442" s="129"/>
      <c r="N442" s="129"/>
    </row>
    <row r="443" spans="1:14" ht="25.5" customHeight="1">
      <c r="A443" s="108" t="s">
        <v>200</v>
      </c>
      <c r="B443" s="104" t="s">
        <v>176</v>
      </c>
      <c r="C443" s="104" t="s">
        <v>177</v>
      </c>
      <c r="D443" s="104" t="s">
        <v>201</v>
      </c>
      <c r="E443" s="70">
        <f>'244-228 безв'!E42</f>
        <v>0</v>
      </c>
      <c r="F443" s="70">
        <f>'244-228 безв'!F42</f>
        <v>0</v>
      </c>
      <c r="G443" s="70">
        <f>'244-228 безв'!G42</f>
        <v>0</v>
      </c>
      <c r="H443" s="60"/>
      <c r="I443" s="112"/>
      <c r="J443" s="112"/>
      <c r="K443" s="112"/>
      <c r="L443" s="112"/>
      <c r="M443" s="112"/>
      <c r="N443" s="112"/>
    </row>
    <row r="444" spans="1:14" ht="33" customHeight="1">
      <c r="A444" s="108" t="s">
        <v>202</v>
      </c>
      <c r="B444" s="104" t="s">
        <v>176</v>
      </c>
      <c r="C444" s="104" t="s">
        <v>177</v>
      </c>
      <c r="D444" s="104" t="s">
        <v>203</v>
      </c>
      <c r="E444" s="70">
        <f>'244-229 безв'!E42</f>
        <v>0</v>
      </c>
      <c r="F444" s="70">
        <f>'244-229 безв'!F42</f>
        <v>0</v>
      </c>
      <c r="G444" s="70">
        <f>'244-229 безв'!G42</f>
        <v>0</v>
      </c>
      <c r="H444" s="129"/>
      <c r="I444" s="129"/>
      <c r="J444" s="129"/>
      <c r="K444" s="129"/>
      <c r="L444" s="129"/>
      <c r="M444" s="129"/>
      <c r="N444" s="129"/>
    </row>
    <row r="445" spans="1:14" ht="25.5" customHeight="1">
      <c r="A445" s="108" t="s">
        <v>204</v>
      </c>
      <c r="B445" s="104" t="s">
        <v>176</v>
      </c>
      <c r="C445" s="104" t="s">
        <v>177</v>
      </c>
      <c r="D445" s="104" t="s">
        <v>205</v>
      </c>
      <c r="E445" s="70">
        <f>'244-310 безв'!E42</f>
        <v>0</v>
      </c>
      <c r="F445" s="70">
        <f>'244-310 безв'!F42</f>
        <v>0</v>
      </c>
      <c r="G445" s="70">
        <f>'244-310 безв'!G42</f>
        <v>0</v>
      </c>
      <c r="H445" s="129"/>
      <c r="I445" s="129"/>
      <c r="J445" s="129"/>
      <c r="K445" s="129"/>
      <c r="L445" s="129"/>
      <c r="M445" s="129"/>
      <c r="N445" s="129"/>
    </row>
    <row r="446" spans="1:14" ht="25.5" customHeight="1">
      <c r="A446" s="108" t="s">
        <v>206</v>
      </c>
      <c r="B446" s="104" t="s">
        <v>176</v>
      </c>
      <c r="C446" s="104" t="s">
        <v>177</v>
      </c>
      <c r="D446" s="104" t="s">
        <v>207</v>
      </c>
      <c r="E446" s="107">
        <f>E447+E448+E449+E450+E451+E452+E453+E454+E455</f>
        <v>40800</v>
      </c>
      <c r="F446" s="107">
        <f>F447+F448+F449+F450+F451+F452+F453+F454+F455</f>
        <v>40800</v>
      </c>
      <c r="G446" s="107">
        <f>G447+G448+G449+G450+G451+G452+G453+G454+G455</f>
        <v>40800</v>
      </c>
      <c r="H446" s="129"/>
      <c r="I446" s="129"/>
      <c r="J446" s="129"/>
      <c r="K446" s="129"/>
      <c r="L446" s="129"/>
      <c r="M446" s="129"/>
      <c r="N446" s="129"/>
    </row>
    <row r="447" spans="1:14" ht="30" customHeight="1">
      <c r="A447" s="108" t="s">
        <v>208</v>
      </c>
      <c r="B447" s="104" t="s">
        <v>176</v>
      </c>
      <c r="C447" s="104" t="s">
        <v>177</v>
      </c>
      <c r="D447" s="104" t="s">
        <v>209</v>
      </c>
      <c r="E447" s="70">
        <f>'244-341 безв'!E15</f>
        <v>0</v>
      </c>
      <c r="F447" s="70">
        <f>'244-341 безв'!F15</f>
        <v>0</v>
      </c>
      <c r="G447" s="70">
        <f>'244-341 безв'!G15</f>
        <v>0</v>
      </c>
      <c r="H447" s="129"/>
      <c r="I447" s="129"/>
      <c r="J447" s="129"/>
      <c r="K447" s="129"/>
      <c r="L447" s="129"/>
      <c r="M447" s="129"/>
      <c r="N447" s="129"/>
    </row>
    <row r="448" spans="1:14" ht="25.5" customHeight="1">
      <c r="A448" s="108" t="s">
        <v>210</v>
      </c>
      <c r="B448" s="104" t="s">
        <v>176</v>
      </c>
      <c r="C448" s="104" t="s">
        <v>177</v>
      </c>
      <c r="D448" s="104" t="s">
        <v>211</v>
      </c>
      <c r="E448" s="70">
        <f>'244-342 безв'!E13</f>
        <v>0</v>
      </c>
      <c r="F448" s="70">
        <f>'244-342 безв'!F13</f>
        <v>0</v>
      </c>
      <c r="G448" s="70">
        <f>'244-342 безв'!G13</f>
        <v>0</v>
      </c>
      <c r="H448" s="129"/>
      <c r="I448" s="129"/>
      <c r="J448" s="129"/>
      <c r="K448" s="129"/>
      <c r="L448" s="129"/>
      <c r="M448" s="129"/>
      <c r="N448" s="129"/>
    </row>
    <row r="449" spans="1:14" ht="25.5" customHeight="1">
      <c r="A449" s="108" t="s">
        <v>212</v>
      </c>
      <c r="B449" s="104" t="s">
        <v>176</v>
      </c>
      <c r="C449" s="104" t="s">
        <v>177</v>
      </c>
      <c r="D449" s="104" t="s">
        <v>213</v>
      </c>
      <c r="E449" s="70">
        <f>'244-343 безв'!E42</f>
        <v>0</v>
      </c>
      <c r="F449" s="70">
        <f>'244-343 безв'!F42</f>
        <v>0</v>
      </c>
      <c r="G449" s="70">
        <f>'244-343 безв'!G42</f>
        <v>0</v>
      </c>
      <c r="H449" s="129"/>
      <c r="I449" s="129"/>
      <c r="J449" s="129"/>
      <c r="K449" s="129"/>
      <c r="L449" s="129"/>
      <c r="M449" s="129"/>
      <c r="N449" s="129"/>
    </row>
    <row r="450" spans="1:14" ht="25.5" customHeight="1">
      <c r="A450" s="108" t="s">
        <v>214</v>
      </c>
      <c r="B450" s="104" t="s">
        <v>176</v>
      </c>
      <c r="C450" s="104" t="s">
        <v>177</v>
      </c>
      <c r="D450" s="104" t="s">
        <v>215</v>
      </c>
      <c r="E450" s="70">
        <f>'244-344 безв'!E42</f>
        <v>0</v>
      </c>
      <c r="F450" s="70">
        <f>'244-344 безв'!F42</f>
        <v>0</v>
      </c>
      <c r="G450" s="70">
        <f>'244-344 безв'!G42</f>
        <v>0</v>
      </c>
      <c r="H450" s="129"/>
      <c r="I450" s="129"/>
      <c r="J450" s="129"/>
      <c r="K450" s="129"/>
      <c r="L450" s="129"/>
      <c r="M450" s="129"/>
      <c r="N450" s="129"/>
    </row>
    <row r="451" spans="1:14" ht="25.5" customHeight="1">
      <c r="A451" s="108" t="s">
        <v>216</v>
      </c>
      <c r="B451" s="104" t="s">
        <v>176</v>
      </c>
      <c r="C451" s="104" t="s">
        <v>177</v>
      </c>
      <c r="D451" s="104" t="s">
        <v>217</v>
      </c>
      <c r="E451" s="70">
        <f>'244-345 безв'!E42</f>
        <v>0</v>
      </c>
      <c r="F451" s="70">
        <f>'244-345 безв'!F42</f>
        <v>0</v>
      </c>
      <c r="G451" s="70">
        <f>'244-345 безв'!G42</f>
        <v>0</v>
      </c>
      <c r="H451" s="129"/>
      <c r="I451" s="129"/>
      <c r="J451" s="129"/>
      <c r="K451" s="129"/>
      <c r="L451" s="129"/>
      <c r="M451" s="129"/>
      <c r="N451" s="129"/>
    </row>
    <row r="452" spans="1:14" ht="33" customHeight="1">
      <c r="A452" s="108" t="s">
        <v>229</v>
      </c>
      <c r="B452" s="104" t="s">
        <v>176</v>
      </c>
      <c r="C452" s="104" t="s">
        <v>177</v>
      </c>
      <c r="D452" s="104" t="s">
        <v>219</v>
      </c>
      <c r="E452" s="70">
        <f>'244-346 без'!E42</f>
        <v>40800</v>
      </c>
      <c r="F452" s="70">
        <f>'244-346 без'!F42</f>
        <v>40800</v>
      </c>
      <c r="G452" s="70">
        <v>40800</v>
      </c>
      <c r="H452" s="129"/>
      <c r="I452" s="129"/>
      <c r="J452" s="129"/>
      <c r="K452" s="129"/>
      <c r="L452" s="129"/>
      <c r="M452" s="129"/>
      <c r="N452" s="129"/>
    </row>
    <row r="453" spans="1:14" ht="25.5" customHeight="1">
      <c r="A453" s="108" t="s">
        <v>220</v>
      </c>
      <c r="B453" s="104" t="s">
        <v>176</v>
      </c>
      <c r="C453" s="104" t="s">
        <v>177</v>
      </c>
      <c r="D453" s="104" t="s">
        <v>221</v>
      </c>
      <c r="E453" s="70">
        <f>'244-349 безв'!E42</f>
        <v>0</v>
      </c>
      <c r="F453" s="70">
        <f>'244-349 безв'!F42</f>
        <v>0</v>
      </c>
      <c r="G453" s="70">
        <f>'244-349 безв'!G42</f>
        <v>0</v>
      </c>
      <c r="H453" s="129"/>
      <c r="I453" s="129"/>
      <c r="J453" s="129"/>
      <c r="K453" s="129"/>
      <c r="L453" s="129"/>
      <c r="M453" s="129"/>
      <c r="N453" s="129"/>
    </row>
    <row r="454" spans="1:14" ht="40.5" customHeight="1">
      <c r="A454" s="108" t="s">
        <v>222</v>
      </c>
      <c r="B454" s="104" t="s">
        <v>176</v>
      </c>
      <c r="C454" s="104" t="s">
        <v>177</v>
      </c>
      <c r="D454" s="104" t="s">
        <v>223</v>
      </c>
      <c r="E454" s="70">
        <f>'244-352 безв'!E42</f>
        <v>0</v>
      </c>
      <c r="F454" s="70">
        <f>'244-352 безв'!F42</f>
        <v>0</v>
      </c>
      <c r="G454" s="70">
        <f>'244-352 безв'!G42</f>
        <v>0</v>
      </c>
      <c r="H454" s="129"/>
      <c r="I454" s="129"/>
      <c r="J454" s="129"/>
      <c r="K454" s="129"/>
      <c r="L454" s="129"/>
      <c r="M454" s="129"/>
      <c r="N454" s="129"/>
    </row>
    <row r="455" spans="1:14" ht="41.25" customHeight="1">
      <c r="A455" s="108" t="s">
        <v>224</v>
      </c>
      <c r="B455" s="104" t="s">
        <v>176</v>
      </c>
      <c r="C455" s="104" t="s">
        <v>177</v>
      </c>
      <c r="D455" s="104" t="s">
        <v>225</v>
      </c>
      <c r="E455" s="70">
        <f>'244-353 безв'!E42</f>
        <v>0</v>
      </c>
      <c r="F455" s="70">
        <f>'244-353 безв'!F42</f>
        <v>0</v>
      </c>
      <c r="G455" s="70">
        <f>'244-353 безв'!G42</f>
        <v>0</v>
      </c>
      <c r="H455" s="129"/>
      <c r="I455" s="129"/>
      <c r="J455" s="129"/>
      <c r="K455" s="129"/>
      <c r="L455" s="129"/>
      <c r="M455" s="129"/>
      <c r="N455" s="129"/>
    </row>
    <row r="456" spans="1:14" ht="49.5" customHeight="1">
      <c r="A456" s="108" t="s">
        <v>400</v>
      </c>
      <c r="B456" s="104" t="s">
        <v>240</v>
      </c>
      <c r="C456" s="104" t="s">
        <v>401</v>
      </c>
      <c r="D456" s="104"/>
      <c r="E456" s="70"/>
      <c r="F456" s="70"/>
      <c r="G456" s="70"/>
      <c r="H456" s="116"/>
      <c r="I456" s="117"/>
      <c r="J456" s="117"/>
      <c r="K456" s="117"/>
      <c r="L456" s="117"/>
      <c r="M456" s="117"/>
      <c r="N456" s="118"/>
    </row>
    <row r="457" spans="1:14" ht="25.5" customHeight="1">
      <c r="A457" s="108" t="s">
        <v>407</v>
      </c>
      <c r="B457" s="104" t="s">
        <v>402</v>
      </c>
      <c r="C457" s="104" t="s">
        <v>406</v>
      </c>
      <c r="D457" s="104" t="s">
        <v>183</v>
      </c>
      <c r="E457" s="107">
        <f>E458+E459+E460</f>
        <v>0</v>
      </c>
      <c r="F457" s="107">
        <f>F458+F459+F460</f>
        <v>0</v>
      </c>
      <c r="G457" s="107">
        <f>G458+G459+G460</f>
        <v>0</v>
      </c>
      <c r="H457" s="143"/>
      <c r="I457" s="144"/>
      <c r="J457" s="144"/>
      <c r="K457" s="144"/>
      <c r="L457" s="144"/>
      <c r="M457" s="144"/>
      <c r="N457" s="145"/>
    </row>
    <row r="458" spans="1:14" ht="25.5" customHeight="1">
      <c r="A458" s="108" t="s">
        <v>328</v>
      </c>
      <c r="B458" s="104" t="s">
        <v>403</v>
      </c>
      <c r="C458" s="104" t="s">
        <v>406</v>
      </c>
      <c r="D458" s="104" t="s">
        <v>185</v>
      </c>
      <c r="E458" s="70">
        <f>'247-223 безв'!G9</f>
        <v>0</v>
      </c>
      <c r="F458" s="70">
        <f>'247-223 безв'!J9</f>
        <v>0</v>
      </c>
      <c r="G458" s="70">
        <f>'247-223 безв'!M9</f>
        <v>0</v>
      </c>
      <c r="H458" s="129"/>
      <c r="I458" s="129"/>
      <c r="J458" s="129"/>
      <c r="K458" s="129"/>
      <c r="L458" s="129"/>
      <c r="M458" s="129"/>
      <c r="N458" s="129"/>
    </row>
    <row r="459" spans="1:14" ht="25.5" customHeight="1">
      <c r="A459" s="108" t="s">
        <v>329</v>
      </c>
      <c r="B459" s="104" t="s">
        <v>404</v>
      </c>
      <c r="C459" s="104" t="s">
        <v>406</v>
      </c>
      <c r="D459" s="104" t="s">
        <v>187</v>
      </c>
      <c r="E459" s="70">
        <f>'247-223 безв'!G10+'247-223 безв'!G11</f>
        <v>0</v>
      </c>
      <c r="F459" s="70">
        <f>'247-223 безв'!J10+'247-223 безв'!J11</f>
        <v>0</v>
      </c>
      <c r="G459" s="70">
        <f>'247-223 безв'!M10+'247-223 безв'!M11</f>
        <v>0</v>
      </c>
      <c r="H459" s="129"/>
      <c r="I459" s="129"/>
      <c r="J459" s="129"/>
      <c r="K459" s="129"/>
      <c r="L459" s="129"/>
      <c r="M459" s="129"/>
      <c r="N459" s="129"/>
    </row>
    <row r="460" spans="1:14" ht="25.5" customHeight="1">
      <c r="A460" s="108" t="s">
        <v>330</v>
      </c>
      <c r="B460" s="104" t="s">
        <v>405</v>
      </c>
      <c r="C460" s="104" t="s">
        <v>406</v>
      </c>
      <c r="D460" s="104" t="s">
        <v>189</v>
      </c>
      <c r="E460" s="70">
        <f>'247-223 безв'!G12</f>
        <v>0</v>
      </c>
      <c r="F460" s="70">
        <f>'247-223 безв'!J12</f>
        <v>0</v>
      </c>
      <c r="G460" s="70">
        <f>'247-223 безв'!M12</f>
        <v>0</v>
      </c>
      <c r="H460" s="129"/>
      <c r="I460" s="129"/>
      <c r="J460" s="129"/>
      <c r="K460" s="129"/>
      <c r="L460" s="129"/>
      <c r="M460" s="129"/>
      <c r="N460" s="129"/>
    </row>
    <row r="461" spans="1:14" ht="25.5" customHeight="1">
      <c r="A461" s="105" t="s">
        <v>230</v>
      </c>
      <c r="B461" s="104"/>
      <c r="C461" s="104"/>
      <c r="D461" s="104"/>
      <c r="E461" s="107">
        <f>E462+E465+E471+E474+E476+E483+E493+E487+E490+E496+E498+E480+E500</f>
        <v>6832777.1500000004</v>
      </c>
      <c r="F461" s="107">
        <f>F462+F465+F471+F474+F476+F483+F493+F487+F490+F496+F498+F480+F500</f>
        <v>2339888.4</v>
      </c>
      <c r="G461" s="107">
        <f>G462+G465+G471+G474+G476+G483+G493+G487+G490+G496+G498+G480+G500</f>
        <v>2815790</v>
      </c>
      <c r="H461" s="129"/>
      <c r="I461" s="129"/>
      <c r="J461" s="129"/>
      <c r="K461" s="129"/>
      <c r="L461" s="129"/>
      <c r="M461" s="129"/>
      <c r="N461" s="129"/>
    </row>
    <row r="462" spans="1:14" ht="52.5" customHeight="1">
      <c r="A462" s="108" t="s">
        <v>497</v>
      </c>
      <c r="B462" s="104"/>
      <c r="C462" s="104" t="s">
        <v>175</v>
      </c>
      <c r="D462" s="128" t="s">
        <v>197</v>
      </c>
      <c r="E462" s="70">
        <f>E463+E464</f>
        <v>4136585.95</v>
      </c>
      <c r="F462" s="70">
        <f>F463+F464</f>
        <v>0</v>
      </c>
      <c r="G462" s="70">
        <f>G463+G464</f>
        <v>0</v>
      </c>
      <c r="H462" s="142"/>
      <c r="I462" s="142"/>
      <c r="J462" s="142"/>
      <c r="K462" s="142"/>
      <c r="L462" s="142"/>
      <c r="M462" s="142"/>
      <c r="N462" s="142"/>
    </row>
    <row r="463" spans="1:14" ht="25.5" customHeight="1">
      <c r="A463" s="108" t="s">
        <v>369</v>
      </c>
      <c r="B463" s="104"/>
      <c r="C463" s="104"/>
      <c r="D463" s="128" t="s">
        <v>197</v>
      </c>
      <c r="E463" s="70">
        <f>'243- кап.рем.1'!E19</f>
        <v>4136585.95</v>
      </c>
      <c r="F463" s="70">
        <f>'243- кап.рем.1'!F19</f>
        <v>0</v>
      </c>
      <c r="G463" s="70">
        <f>'243- кап.рем.1'!G19</f>
        <v>0</v>
      </c>
      <c r="H463" s="129"/>
      <c r="I463" s="129"/>
      <c r="J463" s="129"/>
      <c r="K463" s="129"/>
      <c r="L463" s="129"/>
      <c r="M463" s="129"/>
      <c r="N463" s="129"/>
    </row>
    <row r="464" spans="1:14" ht="25.5" customHeight="1">
      <c r="A464" s="108" t="s">
        <v>370</v>
      </c>
      <c r="B464" s="104"/>
      <c r="C464" s="104"/>
      <c r="D464" s="104"/>
      <c r="E464" s="70">
        <f>'243- кап.рем. 2'!E19</f>
        <v>0</v>
      </c>
      <c r="F464" s="70">
        <f>'243- кап.рем. 2'!F19</f>
        <v>0</v>
      </c>
      <c r="G464" s="70">
        <f>'243- кап.рем. 2'!G19</f>
        <v>0</v>
      </c>
      <c r="H464" s="129"/>
      <c r="I464" s="129"/>
      <c r="J464" s="129"/>
      <c r="K464" s="129"/>
      <c r="L464" s="129"/>
      <c r="M464" s="129"/>
      <c r="N464" s="129"/>
    </row>
    <row r="465" spans="1:14" ht="53.25" customHeight="1">
      <c r="A465" s="108" t="s">
        <v>498</v>
      </c>
      <c r="B465" s="104"/>
      <c r="C465" s="104" t="s">
        <v>177</v>
      </c>
      <c r="D465" s="104" t="s">
        <v>205</v>
      </c>
      <c r="E465" s="70">
        <f>E466</f>
        <v>0</v>
      </c>
      <c r="F465" s="70">
        <f>F466</f>
        <v>0</v>
      </c>
      <c r="G465" s="70">
        <f>G466</f>
        <v>0</v>
      </c>
      <c r="H465" s="129"/>
      <c r="I465" s="129"/>
      <c r="J465" s="129"/>
      <c r="K465" s="129"/>
      <c r="L465" s="129"/>
      <c r="M465" s="129"/>
      <c r="N465" s="129"/>
    </row>
    <row r="466" spans="1:14" ht="25.5" customHeight="1">
      <c r="A466" s="108" t="s">
        <v>434</v>
      </c>
      <c r="B466" s="104"/>
      <c r="C466" s="104" t="s">
        <v>177</v>
      </c>
      <c r="D466" s="104" t="s">
        <v>205</v>
      </c>
      <c r="E466" s="70">
        <f>SUM(E467:E470)</f>
        <v>0</v>
      </c>
      <c r="F466" s="70">
        <f>'244-310 основные'!F12</f>
        <v>0</v>
      </c>
      <c r="G466" s="70">
        <f>'244-310 основные'!G12</f>
        <v>0</v>
      </c>
      <c r="H466" s="129"/>
      <c r="I466" s="129"/>
      <c r="J466" s="129"/>
      <c r="K466" s="129"/>
      <c r="L466" s="129"/>
      <c r="M466" s="129"/>
      <c r="N466" s="129"/>
    </row>
    <row r="467" spans="1:14" ht="25.5" customHeight="1">
      <c r="A467" s="108" t="s">
        <v>436</v>
      </c>
      <c r="B467" s="104"/>
      <c r="C467" s="104" t="s">
        <v>177</v>
      </c>
      <c r="D467" s="104" t="s">
        <v>437</v>
      </c>
      <c r="E467" s="70">
        <f>'244-310 основные'!E13</f>
        <v>0</v>
      </c>
      <c r="F467" s="70">
        <f>'244-310 основные'!F13</f>
        <v>0</v>
      </c>
      <c r="G467" s="70">
        <f>'244-310 основные'!G13</f>
        <v>0</v>
      </c>
      <c r="H467" s="129"/>
      <c r="I467" s="129"/>
      <c r="J467" s="129"/>
      <c r="K467" s="129"/>
      <c r="L467" s="129"/>
      <c r="M467" s="129"/>
      <c r="N467" s="129"/>
    </row>
    <row r="468" spans="1:14" ht="25.5" customHeight="1">
      <c r="A468" s="108" t="s">
        <v>438</v>
      </c>
      <c r="B468" s="104"/>
      <c r="C468" s="104" t="s">
        <v>177</v>
      </c>
      <c r="D468" s="104" t="s">
        <v>439</v>
      </c>
      <c r="E468" s="70">
        <f>'244-310 основные'!E14</f>
        <v>0</v>
      </c>
      <c r="F468" s="70">
        <f>'244-310 основные'!F14</f>
        <v>0</v>
      </c>
      <c r="G468" s="70">
        <f>'244-310 основные'!G14</f>
        <v>0</v>
      </c>
      <c r="H468" s="129"/>
      <c r="I468" s="129"/>
      <c r="J468" s="129"/>
      <c r="K468" s="129"/>
      <c r="L468" s="129"/>
      <c r="M468" s="129"/>
      <c r="N468" s="129"/>
    </row>
    <row r="469" spans="1:14" ht="25.5" customHeight="1">
      <c r="A469" s="108" t="s">
        <v>440</v>
      </c>
      <c r="B469" s="104"/>
      <c r="C469" s="104" t="s">
        <v>177</v>
      </c>
      <c r="D469" s="104" t="s">
        <v>435</v>
      </c>
      <c r="E469" s="70">
        <f>'244-310 основные'!E15</f>
        <v>0</v>
      </c>
      <c r="F469" s="70">
        <f>'244-310 основные'!F15</f>
        <v>0</v>
      </c>
      <c r="G469" s="70">
        <f>'244-310 основные'!G15</f>
        <v>0</v>
      </c>
      <c r="H469" s="129"/>
      <c r="I469" s="129"/>
      <c r="J469" s="129"/>
      <c r="K469" s="129"/>
      <c r="L469" s="129"/>
      <c r="M469" s="129"/>
      <c r="N469" s="129"/>
    </row>
    <row r="470" spans="1:14" ht="25.5" customHeight="1">
      <c r="A470" s="108" t="s">
        <v>440</v>
      </c>
      <c r="B470" s="104"/>
      <c r="C470" s="104" t="s">
        <v>177</v>
      </c>
      <c r="D470" s="104" t="s">
        <v>441</v>
      </c>
      <c r="E470" s="70">
        <f>'244-310 основные'!E16</f>
        <v>0</v>
      </c>
      <c r="F470" s="70">
        <f>'244-310 основные'!F16</f>
        <v>0</v>
      </c>
      <c r="G470" s="70">
        <f>'244-310 основные'!G16</f>
        <v>0</v>
      </c>
      <c r="H470" s="129"/>
      <c r="I470" s="129"/>
      <c r="J470" s="129"/>
      <c r="K470" s="129"/>
      <c r="L470" s="129"/>
      <c r="M470" s="129"/>
      <c r="N470" s="129"/>
    </row>
    <row r="471" spans="1:14" ht="104.25" customHeight="1">
      <c r="A471" s="108" t="s">
        <v>499</v>
      </c>
      <c r="B471" s="104"/>
      <c r="C471" s="104" t="s">
        <v>177</v>
      </c>
      <c r="D471" s="104"/>
      <c r="E471" s="70">
        <f>E472+E473</f>
        <v>0</v>
      </c>
      <c r="F471" s="70">
        <f>F472+F473</f>
        <v>0</v>
      </c>
      <c r="G471" s="70">
        <f>G472+G473</f>
        <v>0</v>
      </c>
      <c r="H471" s="129"/>
      <c r="I471" s="129"/>
      <c r="J471" s="129"/>
      <c r="K471" s="129"/>
      <c r="L471" s="129"/>
      <c r="M471" s="129"/>
      <c r="N471" s="129"/>
    </row>
    <row r="472" spans="1:14" ht="25.5" customHeight="1">
      <c r="A472" s="108" t="s">
        <v>374</v>
      </c>
      <c r="B472" s="104"/>
      <c r="C472" s="104" t="s">
        <v>177</v>
      </c>
      <c r="D472" s="104"/>
      <c r="E472" s="70">
        <f>'244- доступ 1 '!E38</f>
        <v>0</v>
      </c>
      <c r="F472" s="70">
        <f>'244- доступ 1 '!F38</f>
        <v>0</v>
      </c>
      <c r="G472" s="70">
        <f>'244- доступ 1 '!G38</f>
        <v>0</v>
      </c>
      <c r="H472" s="129"/>
      <c r="I472" s="129"/>
      <c r="J472" s="129"/>
      <c r="K472" s="129"/>
      <c r="L472" s="129"/>
      <c r="M472" s="129"/>
      <c r="N472" s="129"/>
    </row>
    <row r="473" spans="1:14" ht="25.5" customHeight="1">
      <c r="A473" s="108" t="s">
        <v>375</v>
      </c>
      <c r="B473" s="104"/>
      <c r="C473" s="104" t="s">
        <v>177</v>
      </c>
      <c r="D473" s="104"/>
      <c r="E473" s="70">
        <f>'244- доступ 2'!E38</f>
        <v>0</v>
      </c>
      <c r="F473" s="70">
        <f>'244- доступ 2'!F38</f>
        <v>0</v>
      </c>
      <c r="G473" s="70">
        <f>'244- доступ 2'!G38</f>
        <v>0</v>
      </c>
      <c r="H473" s="129"/>
      <c r="I473" s="129"/>
      <c r="J473" s="129"/>
      <c r="K473" s="129"/>
      <c r="L473" s="129"/>
      <c r="M473" s="129"/>
      <c r="N473" s="129"/>
    </row>
    <row r="474" spans="1:14" ht="78.75" customHeight="1">
      <c r="A474" s="108" t="s">
        <v>500</v>
      </c>
      <c r="B474" s="104"/>
      <c r="C474" s="104" t="s">
        <v>177</v>
      </c>
      <c r="D474" s="104"/>
      <c r="E474" s="70">
        <f>E475</f>
        <v>440000</v>
      </c>
      <c r="F474" s="70">
        <f>F475</f>
        <v>0</v>
      </c>
      <c r="G474" s="70">
        <f>G475</f>
        <v>0</v>
      </c>
      <c r="H474" s="129"/>
      <c r="I474" s="129"/>
      <c r="J474" s="129"/>
      <c r="K474" s="129"/>
      <c r="L474" s="129"/>
      <c r="M474" s="129"/>
      <c r="N474" s="129"/>
    </row>
    <row r="475" spans="1:14" ht="18" customHeight="1">
      <c r="A475" s="108"/>
      <c r="B475" s="104"/>
      <c r="C475" s="104" t="s">
        <v>177</v>
      </c>
      <c r="D475" s="104"/>
      <c r="E475" s="70">
        <f>'244- пожарка 1'!E42</f>
        <v>440000</v>
      </c>
      <c r="F475" s="70">
        <f>'244- пожарка 1'!F42</f>
        <v>0</v>
      </c>
      <c r="G475" s="70">
        <f>'244- пожарка 1'!G42</f>
        <v>0</v>
      </c>
      <c r="H475" s="129"/>
      <c r="I475" s="129"/>
      <c r="J475" s="129"/>
      <c r="K475" s="129"/>
      <c r="L475" s="129"/>
      <c r="M475" s="129"/>
      <c r="N475" s="129"/>
    </row>
    <row r="476" spans="1:14" ht="78.75" customHeight="1">
      <c r="A476" s="108" t="s">
        <v>501</v>
      </c>
      <c r="B476" s="104"/>
      <c r="C476" s="104" t="s">
        <v>177</v>
      </c>
      <c r="D476" s="104"/>
      <c r="E476" s="70">
        <f>E477+E478</f>
        <v>0</v>
      </c>
      <c r="F476" s="70">
        <f>F477+F478</f>
        <v>0</v>
      </c>
      <c r="G476" s="70">
        <f>G477+G478</f>
        <v>0</v>
      </c>
      <c r="H476" s="129"/>
      <c r="I476" s="129"/>
      <c r="J476" s="129"/>
      <c r="K476" s="129"/>
      <c r="L476" s="129"/>
      <c r="M476" s="129"/>
      <c r="N476" s="129"/>
    </row>
    <row r="477" spans="1:14" ht="25.5" customHeight="1">
      <c r="A477" s="108" t="s">
        <v>377</v>
      </c>
      <c r="B477" s="104"/>
      <c r="C477" s="104" t="s">
        <v>177</v>
      </c>
      <c r="D477" s="104" t="s">
        <v>197</v>
      </c>
      <c r="E477" s="70">
        <f>'244-225 террор'!E42</f>
        <v>0</v>
      </c>
      <c r="F477" s="70">
        <f>'244-225 террор'!F42</f>
        <v>0</v>
      </c>
      <c r="G477" s="70">
        <f>'244-225 террор'!G42</f>
        <v>0</v>
      </c>
      <c r="H477" s="129"/>
      <c r="I477" s="129"/>
      <c r="J477" s="129"/>
      <c r="K477" s="129"/>
      <c r="L477" s="129"/>
      <c r="M477" s="129"/>
      <c r="N477" s="129"/>
    </row>
    <row r="478" spans="1:14" ht="25.5" customHeight="1">
      <c r="A478" s="108" t="s">
        <v>125</v>
      </c>
      <c r="B478" s="104"/>
      <c r="C478" s="104" t="s">
        <v>177</v>
      </c>
      <c r="D478" s="104" t="s">
        <v>127</v>
      </c>
      <c r="E478" s="70">
        <f>'244-226 террор '!E42</f>
        <v>0</v>
      </c>
      <c r="F478" s="70">
        <f>'244-226 террор '!F42</f>
        <v>0</v>
      </c>
      <c r="G478" s="70">
        <f>'244-226 террор '!G42</f>
        <v>0</v>
      </c>
      <c r="H478" s="129"/>
      <c r="I478" s="129"/>
      <c r="J478" s="129"/>
      <c r="K478" s="129"/>
      <c r="L478" s="129"/>
      <c r="M478" s="129"/>
      <c r="N478" s="129"/>
    </row>
    <row r="479" spans="1:14" ht="25.5" customHeight="1">
      <c r="A479" s="108" t="s">
        <v>200</v>
      </c>
      <c r="B479" s="104"/>
      <c r="C479" s="104" t="s">
        <v>177</v>
      </c>
      <c r="D479" s="104" t="s">
        <v>201</v>
      </c>
      <c r="E479" s="70">
        <f>'244-228 цел кап влож'!E42</f>
        <v>0</v>
      </c>
      <c r="F479" s="70">
        <f>'244-228 цел кап влож'!F42</f>
        <v>0</v>
      </c>
      <c r="G479" s="70">
        <f>'244-228 цел кап влож'!G42</f>
        <v>0</v>
      </c>
      <c r="H479" s="129"/>
      <c r="I479" s="129"/>
      <c r="J479" s="129"/>
      <c r="K479" s="129"/>
      <c r="L479" s="129"/>
      <c r="M479" s="129"/>
      <c r="N479" s="129"/>
    </row>
    <row r="480" spans="1:14" ht="65.25" customHeight="1">
      <c r="A480" s="108" t="s">
        <v>502</v>
      </c>
      <c r="B480" s="104"/>
      <c r="C480" s="104" t="s">
        <v>177</v>
      </c>
      <c r="D480" s="104"/>
      <c r="E480" s="70">
        <f>E481+E482</f>
        <v>0</v>
      </c>
      <c r="F480" s="70">
        <f>F481+F482</f>
        <v>0</v>
      </c>
      <c r="G480" s="70">
        <f>G481+G482</f>
        <v>0</v>
      </c>
      <c r="H480" s="129"/>
      <c r="I480" s="129"/>
      <c r="J480" s="129"/>
      <c r="K480" s="129"/>
      <c r="L480" s="129"/>
      <c r="M480" s="129"/>
      <c r="N480" s="129"/>
    </row>
    <row r="481" spans="1:14" ht="25.5" customHeight="1">
      <c r="A481" s="108" t="s">
        <v>204</v>
      </c>
      <c r="B481" s="104"/>
      <c r="C481" s="104" t="s">
        <v>177</v>
      </c>
      <c r="D481" s="104" t="s">
        <v>205</v>
      </c>
      <c r="E481" s="70">
        <f>'244-310 оздоровит'!E21</f>
        <v>0</v>
      </c>
      <c r="F481" s="70">
        <f>'244-310 оздоровит'!F21</f>
        <v>0</v>
      </c>
      <c r="G481" s="70">
        <f>'244-310 оздоровит'!G21</f>
        <v>0</v>
      </c>
      <c r="H481" s="129"/>
      <c r="I481" s="129"/>
      <c r="J481" s="129"/>
      <c r="K481" s="129"/>
      <c r="L481" s="129"/>
      <c r="M481" s="129"/>
      <c r="N481" s="129"/>
    </row>
    <row r="482" spans="1:14" ht="25.5" customHeight="1">
      <c r="A482" s="108" t="s">
        <v>424</v>
      </c>
      <c r="B482" s="104"/>
      <c r="C482" s="104" t="s">
        <v>177</v>
      </c>
      <c r="D482" s="104" t="s">
        <v>219</v>
      </c>
      <c r="E482" s="70">
        <f>'244-346 оздоровит'!E21</f>
        <v>0</v>
      </c>
      <c r="F482" s="70">
        <f>'244-346 оздоровит'!F21</f>
        <v>0</v>
      </c>
      <c r="G482" s="70">
        <f>'244-346 оздоровит'!G21</f>
        <v>0</v>
      </c>
      <c r="H482" s="129"/>
      <c r="I482" s="129"/>
      <c r="J482" s="129"/>
      <c r="K482" s="129"/>
      <c r="L482" s="129"/>
      <c r="M482" s="129"/>
      <c r="N482" s="129"/>
    </row>
    <row r="483" spans="1:14" ht="42.75" customHeight="1">
      <c r="A483" s="108" t="s">
        <v>503</v>
      </c>
      <c r="B483" s="104"/>
      <c r="C483" s="104"/>
      <c r="D483" s="104"/>
      <c r="E483" s="70">
        <f>E484+E485</f>
        <v>0</v>
      </c>
      <c r="F483" s="70">
        <f>F484+F485</f>
        <v>0</v>
      </c>
      <c r="G483" s="70">
        <f>G484+G485</f>
        <v>0</v>
      </c>
      <c r="H483" s="142"/>
      <c r="I483" s="142"/>
      <c r="J483" s="142"/>
      <c r="K483" s="142"/>
      <c r="L483" s="142"/>
      <c r="M483" s="142"/>
      <c r="N483" s="142"/>
    </row>
    <row r="484" spans="1:14" ht="25.5" customHeight="1">
      <c r="A484" s="108" t="s">
        <v>420</v>
      </c>
      <c r="B484" s="104"/>
      <c r="C484" s="104" t="s">
        <v>113</v>
      </c>
      <c r="D484" s="104" t="s">
        <v>114</v>
      </c>
      <c r="E484" s="70">
        <f>'111-211 СДУ'!E19</f>
        <v>0</v>
      </c>
      <c r="F484" s="70">
        <f>'111-211 СДУ'!F19</f>
        <v>0</v>
      </c>
      <c r="G484" s="70">
        <f>'111-211 СДУ'!G19</f>
        <v>0</v>
      </c>
      <c r="H484" s="129"/>
      <c r="I484" s="129"/>
      <c r="J484" s="129"/>
      <c r="K484" s="129"/>
      <c r="L484" s="129"/>
      <c r="M484" s="129"/>
      <c r="N484" s="129"/>
    </row>
    <row r="485" spans="1:14" ht="25.5" customHeight="1">
      <c r="A485" s="108" t="s">
        <v>363</v>
      </c>
      <c r="B485" s="104"/>
      <c r="C485" s="104" t="s">
        <v>133</v>
      </c>
      <c r="D485" s="104" t="s">
        <v>134</v>
      </c>
      <c r="E485" s="70">
        <f>'119-213 СДУ'!E20</f>
        <v>0</v>
      </c>
      <c r="F485" s="70">
        <f>'119-213 СДУ'!F20</f>
        <v>0</v>
      </c>
      <c r="G485" s="70">
        <f>'119-213 СДУ'!G20</f>
        <v>0</v>
      </c>
      <c r="H485" s="129"/>
      <c r="I485" s="129"/>
      <c r="J485" s="129"/>
      <c r="K485" s="129"/>
      <c r="L485" s="129"/>
      <c r="M485" s="129"/>
      <c r="N485" s="129"/>
    </row>
    <row r="486" spans="1:14" ht="25.5" customHeight="1">
      <c r="A486" s="108" t="s">
        <v>231</v>
      </c>
      <c r="B486" s="104"/>
      <c r="C486" s="104" t="s">
        <v>177</v>
      </c>
      <c r="D486" s="104"/>
      <c r="E486" s="70">
        <f>'244 гранты'!E42</f>
        <v>0</v>
      </c>
      <c r="F486" s="70">
        <f>'244 гранты'!F42</f>
        <v>0</v>
      </c>
      <c r="G486" s="70">
        <f>'244 гранты'!G42</f>
        <v>0</v>
      </c>
      <c r="H486" s="129"/>
      <c r="I486" s="129"/>
      <c r="J486" s="129"/>
      <c r="K486" s="129"/>
      <c r="L486" s="129"/>
      <c r="M486" s="129"/>
      <c r="N486" s="129"/>
    </row>
    <row r="487" spans="1:14" ht="66.75" customHeight="1">
      <c r="A487" s="108" t="s">
        <v>504</v>
      </c>
      <c r="B487" s="104"/>
      <c r="C487" s="104"/>
      <c r="D487" s="104"/>
      <c r="E487" s="70">
        <f>E488+E489</f>
        <v>1599991.2</v>
      </c>
      <c r="F487" s="70">
        <f>F488+F489</f>
        <v>1663988.4</v>
      </c>
      <c r="G487" s="70">
        <f>G488+G489</f>
        <v>1730550</v>
      </c>
      <c r="H487" s="129"/>
      <c r="I487" s="129"/>
      <c r="J487" s="129"/>
      <c r="K487" s="129"/>
      <c r="L487" s="129"/>
      <c r="M487" s="129"/>
      <c r="N487" s="129"/>
    </row>
    <row r="488" spans="1:14" ht="42" customHeight="1">
      <c r="A488" s="108" t="s">
        <v>333</v>
      </c>
      <c r="B488" s="104"/>
      <c r="C488" s="104" t="s">
        <v>232</v>
      </c>
      <c r="D488" s="104" t="s">
        <v>233</v>
      </c>
      <c r="E488" s="70">
        <f>'321-265 меры'!E45</f>
        <v>0</v>
      </c>
      <c r="F488" s="70">
        <f>'321-265 меры'!F45</f>
        <v>0</v>
      </c>
      <c r="G488" s="70">
        <f>'321-265 меры'!G45</f>
        <v>0</v>
      </c>
      <c r="H488" s="129"/>
      <c r="I488" s="129"/>
      <c r="J488" s="129"/>
      <c r="K488" s="129"/>
      <c r="L488" s="129"/>
      <c r="M488" s="129"/>
      <c r="N488" s="129"/>
    </row>
    <row r="489" spans="1:14" ht="28.5" customHeight="1">
      <c r="A489" s="108" t="s">
        <v>421</v>
      </c>
      <c r="B489" s="104"/>
      <c r="C489" s="104" t="s">
        <v>120</v>
      </c>
      <c r="D489" s="104" t="s">
        <v>234</v>
      </c>
      <c r="E489" s="70">
        <f>'112-267 меры '!E45</f>
        <v>1599991.2</v>
      </c>
      <c r="F489" s="70">
        <f>'112-267 меры '!F45</f>
        <v>1663988.4</v>
      </c>
      <c r="G489" s="70">
        <f>'112-267 меры '!G45</f>
        <v>1730550</v>
      </c>
      <c r="H489" s="129"/>
      <c r="I489" s="129"/>
      <c r="J489" s="129"/>
      <c r="K489" s="129"/>
      <c r="L489" s="129"/>
      <c r="M489" s="129"/>
      <c r="N489" s="129"/>
    </row>
    <row r="490" spans="1:14" ht="93" customHeight="1">
      <c r="A490" s="108" t="s">
        <v>505</v>
      </c>
      <c r="B490" s="104"/>
      <c r="C490" s="104" t="s">
        <v>177</v>
      </c>
      <c r="D490" s="104"/>
      <c r="E490" s="70">
        <f>E491+E492</f>
        <v>0</v>
      </c>
      <c r="F490" s="70">
        <f>F491+F492</f>
        <v>0</v>
      </c>
      <c r="G490" s="70">
        <f>G491+G492</f>
        <v>0</v>
      </c>
      <c r="H490" s="129"/>
      <c r="I490" s="129"/>
      <c r="J490" s="129"/>
      <c r="K490" s="129"/>
      <c r="L490" s="129"/>
      <c r="M490" s="129"/>
      <c r="N490" s="129"/>
    </row>
    <row r="491" spans="1:14" ht="25.5" customHeight="1">
      <c r="A491" s="108" t="s">
        <v>204</v>
      </c>
      <c r="B491" s="104"/>
      <c r="C491" s="104" t="s">
        <v>177</v>
      </c>
      <c r="D491" s="104" t="s">
        <v>205</v>
      </c>
      <c r="E491" s="70">
        <f>'244-310 реабил. КБ'!E21</f>
        <v>0</v>
      </c>
      <c r="F491" s="70">
        <f>'244-310 реабил. КБ'!F21</f>
        <v>0</v>
      </c>
      <c r="G491" s="70">
        <f>'244-310 реабил. КБ'!G21</f>
        <v>0</v>
      </c>
      <c r="H491" s="129"/>
      <c r="I491" s="129"/>
      <c r="J491" s="129"/>
      <c r="K491" s="129"/>
      <c r="L491" s="129"/>
      <c r="M491" s="129"/>
      <c r="N491" s="129"/>
    </row>
    <row r="492" spans="1:14" ht="25.5" customHeight="1">
      <c r="A492" s="108" t="s">
        <v>424</v>
      </c>
      <c r="B492" s="104"/>
      <c r="C492" s="104" t="s">
        <v>177</v>
      </c>
      <c r="D492" s="104" t="s">
        <v>219</v>
      </c>
      <c r="E492" s="70">
        <f>'244-346 реабил. КБ'!E21</f>
        <v>0</v>
      </c>
      <c r="F492" s="70">
        <f>'244-346 реабил. КБ'!F21</f>
        <v>0</v>
      </c>
      <c r="G492" s="70">
        <f>'244-346 реабил. КБ'!G21</f>
        <v>0</v>
      </c>
      <c r="H492" s="129"/>
      <c r="I492" s="129"/>
      <c r="J492" s="129"/>
      <c r="K492" s="129"/>
      <c r="L492" s="129"/>
      <c r="M492" s="129"/>
      <c r="N492" s="129"/>
    </row>
    <row r="493" spans="1:14" ht="78" customHeight="1">
      <c r="A493" s="108" t="s">
        <v>506</v>
      </c>
      <c r="B493" s="104"/>
      <c r="C493" s="104" t="s">
        <v>177</v>
      </c>
      <c r="D493" s="104"/>
      <c r="E493" s="70">
        <f>E494+E495</f>
        <v>656200</v>
      </c>
      <c r="F493" s="70">
        <f>F494+F495</f>
        <v>675900</v>
      </c>
      <c r="G493" s="70">
        <f>G494+G495</f>
        <v>1085240</v>
      </c>
      <c r="H493" s="129"/>
      <c r="I493" s="129"/>
      <c r="J493" s="129"/>
      <c r="K493" s="129"/>
      <c r="L493" s="129"/>
      <c r="M493" s="129"/>
      <c r="N493" s="129"/>
    </row>
    <row r="494" spans="1:14" ht="25.5" customHeight="1">
      <c r="A494" s="108" t="s">
        <v>204</v>
      </c>
      <c r="B494" s="104"/>
      <c r="C494" s="104" t="s">
        <v>177</v>
      </c>
      <c r="D494" s="104" t="s">
        <v>205</v>
      </c>
      <c r="E494" s="70">
        <f>'244-310 реабил. ФБ'!E21</f>
        <v>656200</v>
      </c>
      <c r="F494" s="70">
        <f>'244-310 реабил. ФБ'!F21</f>
        <v>675900</v>
      </c>
      <c r="G494" s="70">
        <f>'244-310 реабил. ФБ'!G21</f>
        <v>1085240</v>
      </c>
      <c r="H494" s="129"/>
      <c r="I494" s="129"/>
      <c r="J494" s="129"/>
      <c r="K494" s="129"/>
      <c r="L494" s="129"/>
      <c r="M494" s="129"/>
      <c r="N494" s="129"/>
    </row>
    <row r="495" spans="1:14" ht="25.5" customHeight="1">
      <c r="A495" s="108" t="s">
        <v>424</v>
      </c>
      <c r="B495" s="104"/>
      <c r="C495" s="104" t="s">
        <v>177</v>
      </c>
      <c r="D495" s="104" t="s">
        <v>219</v>
      </c>
      <c r="E495" s="70">
        <f>'244-346 реабил. ФБ'!E21</f>
        <v>0</v>
      </c>
      <c r="F495" s="70">
        <f>'244-346 реабил. ФБ'!F21</f>
        <v>0</v>
      </c>
      <c r="G495" s="70">
        <f>'244-346 реабил. ФБ'!G21</f>
        <v>0</v>
      </c>
      <c r="H495" s="129"/>
      <c r="I495" s="129"/>
      <c r="J495" s="129"/>
      <c r="K495" s="129"/>
      <c r="L495" s="129"/>
      <c r="M495" s="129"/>
      <c r="N495" s="129"/>
    </row>
    <row r="496" spans="1:14" ht="65.25" customHeight="1">
      <c r="A496" s="108" t="s">
        <v>507</v>
      </c>
      <c r="B496" s="104"/>
      <c r="C496" s="104" t="s">
        <v>177</v>
      </c>
      <c r="D496" s="104"/>
      <c r="E496" s="70">
        <f>'244-226 благоустройство'!E19</f>
        <v>0</v>
      </c>
      <c r="F496" s="70">
        <f>F497</f>
        <v>0</v>
      </c>
      <c r="G496" s="70">
        <f>G497</f>
        <v>0</v>
      </c>
      <c r="H496" s="129"/>
      <c r="I496" s="129"/>
      <c r="J496" s="129"/>
      <c r="K496" s="129"/>
      <c r="L496" s="129"/>
      <c r="M496" s="129"/>
      <c r="N496" s="129"/>
    </row>
    <row r="497" spans="1:14" ht="25.5" customHeight="1">
      <c r="A497" s="108" t="s">
        <v>125</v>
      </c>
      <c r="B497" s="104"/>
      <c r="C497" s="104" t="s">
        <v>177</v>
      </c>
      <c r="D497" s="104" t="s">
        <v>127</v>
      </c>
      <c r="E497" s="70">
        <f>'244-310 реабил. КБ'!E24</f>
        <v>0</v>
      </c>
      <c r="F497" s="70">
        <f>'244-310 реабил. КБ'!F24</f>
        <v>0</v>
      </c>
      <c r="G497" s="70">
        <f>'244-310 реабил. КБ'!G24</f>
        <v>0</v>
      </c>
      <c r="H497" s="129"/>
      <c r="I497" s="129"/>
      <c r="J497" s="129"/>
      <c r="K497" s="129"/>
      <c r="L497" s="129"/>
      <c r="M497" s="129"/>
      <c r="N497" s="129"/>
    </row>
    <row r="498" spans="1:14" ht="82.5" customHeight="1">
      <c r="A498" s="108" t="s">
        <v>508</v>
      </c>
      <c r="B498" s="104"/>
      <c r="C498" s="104"/>
      <c r="D498" s="104"/>
      <c r="E498" s="70">
        <f>'244-226 благоустройство'!E21</f>
        <v>0</v>
      </c>
      <c r="F498" s="70">
        <f>'244-226 благоустройство'!F21</f>
        <v>0</v>
      </c>
      <c r="G498" s="70">
        <f>'244-226 благоустройство'!G21</f>
        <v>0</v>
      </c>
      <c r="H498" s="129"/>
      <c r="I498" s="129"/>
      <c r="J498" s="129"/>
      <c r="K498" s="129"/>
      <c r="L498" s="129"/>
      <c r="M498" s="129"/>
      <c r="N498" s="129"/>
    </row>
    <row r="499" spans="1:14" ht="25.5" customHeight="1">
      <c r="A499" s="108"/>
      <c r="B499" s="104"/>
      <c r="C499" s="104"/>
      <c r="D499" s="104"/>
      <c r="E499" s="70"/>
      <c r="F499" s="70"/>
      <c r="G499" s="70"/>
      <c r="H499" s="112"/>
      <c r="I499" s="112"/>
      <c r="J499" s="112"/>
      <c r="K499" s="112"/>
      <c r="L499" s="112"/>
      <c r="M499" s="112"/>
      <c r="N499" s="112"/>
    </row>
    <row r="500" spans="1:14" ht="24.75" hidden="1" customHeight="1">
      <c r="A500" s="108"/>
      <c r="B500" s="104"/>
      <c r="C500" s="104"/>
      <c r="D500" s="104"/>
      <c r="E500" s="70"/>
      <c r="F500" s="70"/>
      <c r="G500" s="70"/>
      <c r="H500" s="112"/>
      <c r="I500" s="112"/>
      <c r="J500" s="112"/>
      <c r="K500" s="112"/>
      <c r="L500" s="112"/>
      <c r="M500" s="112"/>
      <c r="N500" s="112"/>
    </row>
    <row r="501" spans="1:14" ht="25.5" customHeight="1">
      <c r="A501" s="115" t="s">
        <v>235</v>
      </c>
      <c r="B501" s="113" t="s">
        <v>109</v>
      </c>
      <c r="C501" s="113" t="s">
        <v>21</v>
      </c>
      <c r="D501" s="113"/>
      <c r="E501" s="107">
        <f>E502+E503+E504+E505+E506+E507+E509+E513+E514+E523</f>
        <v>0</v>
      </c>
      <c r="F501" s="107">
        <f>F502+F503+F504+F505+F506+F507+F509+F513+F514+F523</f>
        <v>0</v>
      </c>
      <c r="G501" s="107">
        <f>G502+G503+G504+G505+G506+G507+G509+G513+G514+G523</f>
        <v>0</v>
      </c>
      <c r="H501" s="129"/>
      <c r="I501" s="129"/>
      <c r="J501" s="129"/>
      <c r="K501" s="129"/>
      <c r="L501" s="129"/>
      <c r="M501" s="129"/>
      <c r="N501" s="129"/>
    </row>
    <row r="502" spans="1:14" ht="25.5" customHeight="1">
      <c r="A502" s="108" t="s">
        <v>111</v>
      </c>
      <c r="B502" s="104" t="s">
        <v>112</v>
      </c>
      <c r="C502" s="104" t="s">
        <v>113</v>
      </c>
      <c r="D502" s="104" t="s">
        <v>114</v>
      </c>
      <c r="E502" s="70">
        <f>'111-211 подсобн'!E24</f>
        <v>0</v>
      </c>
      <c r="F502" s="70">
        <f>'111-211 подсобн'!F24</f>
        <v>0</v>
      </c>
      <c r="G502" s="70">
        <f>'111-211 подсобн'!G24</f>
        <v>0</v>
      </c>
      <c r="H502" s="129"/>
      <c r="I502" s="129"/>
      <c r="J502" s="129"/>
      <c r="K502" s="129"/>
      <c r="L502" s="129"/>
      <c r="M502" s="129"/>
      <c r="N502" s="129"/>
    </row>
    <row r="503" spans="1:14" ht="31.5" customHeight="1">
      <c r="A503" s="108" t="s">
        <v>115</v>
      </c>
      <c r="B503" s="104" t="s">
        <v>116</v>
      </c>
      <c r="C503" s="104" t="s">
        <v>113</v>
      </c>
      <c r="D503" s="104" t="s">
        <v>117</v>
      </c>
      <c r="E503" s="70">
        <f>'111-266 подсоб'!E19</f>
        <v>0</v>
      </c>
      <c r="F503" s="70">
        <f>'111-266 подсоб'!F19</f>
        <v>0</v>
      </c>
      <c r="G503" s="70">
        <f>'111-266 подсоб'!G19</f>
        <v>0</v>
      </c>
      <c r="H503" s="129"/>
      <c r="I503" s="129"/>
      <c r="J503" s="129"/>
      <c r="K503" s="129"/>
      <c r="L503" s="129"/>
      <c r="M503" s="129"/>
      <c r="N503" s="129"/>
    </row>
    <row r="504" spans="1:14" ht="33" customHeight="1">
      <c r="A504" s="108" t="s">
        <v>118</v>
      </c>
      <c r="B504" s="104" t="s">
        <v>119</v>
      </c>
      <c r="C504" s="104" t="s">
        <v>120</v>
      </c>
      <c r="D504" s="104" t="s">
        <v>121</v>
      </c>
      <c r="E504" s="70">
        <f>'112-212 подсоб'!E17</f>
        <v>0</v>
      </c>
      <c r="F504" s="70">
        <f>'112-212 подсоб'!F17</f>
        <v>0</v>
      </c>
      <c r="G504" s="70">
        <f>'112-212 подсоб'!G17</f>
        <v>0</v>
      </c>
      <c r="H504" s="129"/>
      <c r="I504" s="129"/>
      <c r="J504" s="129"/>
      <c r="K504" s="129"/>
      <c r="L504" s="129"/>
      <c r="M504" s="129"/>
      <c r="N504" s="129"/>
    </row>
    <row r="505" spans="1:14" ht="41.25" customHeight="1">
      <c r="A505" s="108" t="s">
        <v>122</v>
      </c>
      <c r="B505" s="104" t="s">
        <v>123</v>
      </c>
      <c r="C505" s="104" t="s">
        <v>120</v>
      </c>
      <c r="D505" s="104" t="s">
        <v>124</v>
      </c>
      <c r="E505" s="70">
        <f>'112-214 подсоб'!E17</f>
        <v>0</v>
      </c>
      <c r="F505" s="70">
        <f>'112-214 подсоб'!F17</f>
        <v>0</v>
      </c>
      <c r="G505" s="70">
        <f>'112-214 подсоб'!G17</f>
        <v>0</v>
      </c>
      <c r="H505" s="129"/>
      <c r="I505" s="129"/>
      <c r="J505" s="129"/>
      <c r="K505" s="129"/>
      <c r="L505" s="129"/>
      <c r="M505" s="129"/>
      <c r="N505" s="129"/>
    </row>
    <row r="506" spans="1:14" ht="25.5" customHeight="1">
      <c r="A506" s="108" t="s">
        <v>125</v>
      </c>
      <c r="B506" s="104" t="s">
        <v>126</v>
      </c>
      <c r="C506" s="104" t="s">
        <v>120</v>
      </c>
      <c r="D506" s="104" t="s">
        <v>127</v>
      </c>
      <c r="E506" s="70">
        <f>'112-226 подсоб'!E17</f>
        <v>0</v>
      </c>
      <c r="F506" s="70">
        <f>'112-226 подсоб'!F17</f>
        <v>0</v>
      </c>
      <c r="G506" s="70">
        <f>'112-226 подсоб'!G17</f>
        <v>0</v>
      </c>
      <c r="H506" s="129"/>
      <c r="I506" s="129"/>
      <c r="J506" s="129"/>
      <c r="K506" s="129"/>
      <c r="L506" s="129"/>
      <c r="M506" s="129"/>
      <c r="N506" s="129"/>
    </row>
    <row r="507" spans="1:14" ht="33.75" customHeight="1">
      <c r="A507" s="108" t="s">
        <v>115</v>
      </c>
      <c r="B507" s="104" t="s">
        <v>128</v>
      </c>
      <c r="C507" s="104" t="s">
        <v>120</v>
      </c>
      <c r="D507" s="104" t="s">
        <v>117</v>
      </c>
      <c r="E507" s="70">
        <f>'112-266 подсоб'!E17</f>
        <v>0</v>
      </c>
      <c r="F507" s="70">
        <f>'112-266 подсоб'!F17</f>
        <v>0</v>
      </c>
      <c r="G507" s="70">
        <f>'112-266 подсоб'!G17</f>
        <v>0</v>
      </c>
      <c r="H507" s="129"/>
      <c r="I507" s="129"/>
      <c r="J507" s="129"/>
      <c r="K507" s="129"/>
      <c r="L507" s="129"/>
      <c r="M507" s="129"/>
      <c r="N507" s="129"/>
    </row>
    <row r="508" spans="1:14" ht="37.5" customHeight="1">
      <c r="A508" s="108" t="s">
        <v>118</v>
      </c>
      <c r="B508" s="104" t="s">
        <v>129</v>
      </c>
      <c r="C508" s="104" t="s">
        <v>130</v>
      </c>
      <c r="D508" s="104"/>
      <c r="E508" s="70"/>
      <c r="F508" s="70"/>
      <c r="G508" s="70"/>
      <c r="H508" s="129"/>
      <c r="I508" s="129"/>
      <c r="J508" s="129"/>
      <c r="K508" s="129"/>
      <c r="L508" s="129"/>
      <c r="M508" s="129"/>
      <c r="N508" s="129"/>
    </row>
    <row r="509" spans="1:14" ht="37.5" customHeight="1">
      <c r="A509" s="108" t="s">
        <v>131</v>
      </c>
      <c r="B509" s="104" t="s">
        <v>132</v>
      </c>
      <c r="C509" s="104" t="s">
        <v>133</v>
      </c>
      <c r="D509" s="104" t="s">
        <v>134</v>
      </c>
      <c r="E509" s="107">
        <f>'119-213  подсоб'!E19</f>
        <v>0</v>
      </c>
      <c r="F509" s="107">
        <f>'119-213  подсоб'!F19</f>
        <v>0</v>
      </c>
      <c r="G509" s="107">
        <f>'119-213  подсоб'!G19</f>
        <v>0</v>
      </c>
      <c r="H509" s="129"/>
      <c r="I509" s="129"/>
      <c r="J509" s="129"/>
      <c r="K509" s="129"/>
      <c r="L509" s="129"/>
      <c r="M509" s="129"/>
      <c r="N509" s="129"/>
    </row>
    <row r="510" spans="1:14" ht="27.75" customHeight="1">
      <c r="A510" s="108" t="s">
        <v>135</v>
      </c>
      <c r="B510" s="104" t="s">
        <v>136</v>
      </c>
      <c r="C510" s="104" t="s">
        <v>133</v>
      </c>
      <c r="D510" s="104" t="s">
        <v>134</v>
      </c>
      <c r="E510" s="70">
        <f>'119-213  подсоб'!E13</f>
        <v>0</v>
      </c>
      <c r="F510" s="70">
        <f>'119-213  подсоб'!F13</f>
        <v>0</v>
      </c>
      <c r="G510" s="70">
        <f>'119-213  подсоб'!G13</f>
        <v>0</v>
      </c>
      <c r="H510" s="129"/>
      <c r="I510" s="129"/>
      <c r="J510" s="129"/>
      <c r="K510" s="129"/>
      <c r="L510" s="129"/>
      <c r="M510" s="129"/>
      <c r="N510" s="129"/>
    </row>
    <row r="511" spans="1:14" ht="25.5" customHeight="1">
      <c r="A511" s="108" t="s">
        <v>137</v>
      </c>
      <c r="B511" s="104" t="s">
        <v>138</v>
      </c>
      <c r="C511" s="104" t="s">
        <v>133</v>
      </c>
      <c r="D511" s="104" t="s">
        <v>134</v>
      </c>
      <c r="E511" s="70">
        <f>'119-213  подсоб'!E14</f>
        <v>0</v>
      </c>
      <c r="F511" s="70">
        <f>'119-213  подсоб'!F14</f>
        <v>0</v>
      </c>
      <c r="G511" s="70">
        <f>'119-213  подсоб'!G14</f>
        <v>0</v>
      </c>
      <c r="H511" s="129"/>
      <c r="I511" s="129"/>
      <c r="J511" s="129"/>
      <c r="K511" s="129"/>
      <c r="L511" s="129"/>
      <c r="M511" s="129"/>
      <c r="N511" s="129"/>
    </row>
    <row r="512" spans="1:14" ht="25.5" customHeight="1">
      <c r="A512" s="108" t="s">
        <v>125</v>
      </c>
      <c r="B512" s="104" t="s">
        <v>139</v>
      </c>
      <c r="C512" s="104" t="s">
        <v>133</v>
      </c>
      <c r="D512" s="104" t="s">
        <v>127</v>
      </c>
      <c r="E512" s="70">
        <f>'119-226 подсоб'!E19</f>
        <v>0</v>
      </c>
      <c r="F512" s="70">
        <f>'119-226 подсоб'!F19</f>
        <v>0</v>
      </c>
      <c r="G512" s="70">
        <f>'119-226 подсоб'!G19</f>
        <v>0</v>
      </c>
      <c r="H512" s="60"/>
      <c r="I512" s="112"/>
      <c r="J512" s="112"/>
      <c r="K512" s="112"/>
      <c r="L512" s="112"/>
      <c r="M512" s="112"/>
      <c r="N512" s="112"/>
    </row>
    <row r="513" spans="1:14" ht="25.5" customHeight="1">
      <c r="A513" s="108" t="s">
        <v>140</v>
      </c>
      <c r="B513" s="104" t="s">
        <v>141</v>
      </c>
      <c r="C513" s="104" t="s">
        <v>142</v>
      </c>
      <c r="D513" s="104"/>
      <c r="E513" s="70">
        <v>0</v>
      </c>
      <c r="F513" s="70">
        <v>0</v>
      </c>
      <c r="G513" s="70">
        <v>0</v>
      </c>
      <c r="H513" s="129"/>
      <c r="I513" s="129"/>
      <c r="J513" s="129"/>
      <c r="K513" s="129"/>
      <c r="L513" s="129"/>
      <c r="M513" s="129"/>
      <c r="N513" s="129"/>
    </row>
    <row r="514" spans="1:14" ht="25.5" customHeight="1">
      <c r="A514" s="108" t="s">
        <v>143</v>
      </c>
      <c r="B514" s="104" t="s">
        <v>144</v>
      </c>
      <c r="C514" s="104" t="s">
        <v>145</v>
      </c>
      <c r="D514" s="104"/>
      <c r="E514" s="107">
        <f>E515+E516+E517+E518+E519</f>
        <v>0</v>
      </c>
      <c r="F514" s="107">
        <f>F515+F516+F517+F518+F519</f>
        <v>0</v>
      </c>
      <c r="G514" s="107">
        <f>G515+G516+G517+G518+G519</f>
        <v>0</v>
      </c>
      <c r="H514" s="129"/>
      <c r="I514" s="129"/>
      <c r="J514" s="129"/>
      <c r="K514" s="129"/>
      <c r="L514" s="129"/>
      <c r="M514" s="129"/>
      <c r="N514" s="129"/>
    </row>
    <row r="515" spans="1:14" ht="25.5" customHeight="1">
      <c r="A515" s="108" t="s">
        <v>146</v>
      </c>
      <c r="B515" s="104" t="s">
        <v>147</v>
      </c>
      <c r="C515" s="104" t="s">
        <v>148</v>
      </c>
      <c r="D515" s="104" t="s">
        <v>149</v>
      </c>
      <c r="E515" s="70">
        <f>'851-291 имущ подсоб'!E17</f>
        <v>0</v>
      </c>
      <c r="F515" s="70">
        <f>'851-291 имущ подсоб'!F17</f>
        <v>0</v>
      </c>
      <c r="G515" s="70">
        <f>'851-291 имущ подсоб'!G17</f>
        <v>0</v>
      </c>
      <c r="H515" s="129"/>
      <c r="I515" s="129"/>
      <c r="J515" s="129"/>
      <c r="K515" s="129"/>
      <c r="L515" s="129"/>
      <c r="M515" s="129"/>
      <c r="N515" s="129"/>
    </row>
    <row r="516" spans="1:14" ht="25.5" customHeight="1">
      <c r="A516" s="108" t="s">
        <v>150</v>
      </c>
      <c r="B516" s="104" t="s">
        <v>151</v>
      </c>
      <c r="C516" s="104" t="s">
        <v>148</v>
      </c>
      <c r="D516" s="104" t="s">
        <v>149</v>
      </c>
      <c r="E516" s="70">
        <f>'851-291 земля подсоб'!E17</f>
        <v>0</v>
      </c>
      <c r="F516" s="70">
        <f>'851-291 земля подсоб'!F17</f>
        <v>0</v>
      </c>
      <c r="G516" s="70">
        <f>'851-291 земля подсоб'!G17</f>
        <v>0</v>
      </c>
      <c r="H516" s="129"/>
      <c r="I516" s="129"/>
      <c r="J516" s="129"/>
      <c r="K516" s="129"/>
      <c r="L516" s="129"/>
      <c r="M516" s="129"/>
      <c r="N516" s="129"/>
    </row>
    <row r="517" spans="1:14" ht="25.5" customHeight="1">
      <c r="A517" s="108" t="s">
        <v>152</v>
      </c>
      <c r="B517" s="104" t="s">
        <v>153</v>
      </c>
      <c r="C517" s="104" t="s">
        <v>154</v>
      </c>
      <c r="D517" s="104" t="s">
        <v>149</v>
      </c>
      <c r="E517" s="70">
        <f>'852-291 транс подсоб'!E17</f>
        <v>0</v>
      </c>
      <c r="F517" s="70">
        <f>'852-291 транс подсоб'!F17</f>
        <v>0</v>
      </c>
      <c r="G517" s="70">
        <f>'852-291 транс подсоб'!G17</f>
        <v>0</v>
      </c>
      <c r="H517" s="129"/>
      <c r="I517" s="129"/>
      <c r="J517" s="129"/>
      <c r="K517" s="129"/>
      <c r="L517" s="129"/>
      <c r="M517" s="129"/>
      <c r="N517" s="129"/>
    </row>
    <row r="518" spans="1:14" ht="25.5" customHeight="1">
      <c r="A518" s="108" t="s">
        <v>155</v>
      </c>
      <c r="B518" s="104" t="s">
        <v>153</v>
      </c>
      <c r="C518" s="104" t="s">
        <v>154</v>
      </c>
      <c r="D518" s="104" t="s">
        <v>149</v>
      </c>
      <c r="E518" s="70">
        <f>'852-291пошл подсоб'!E17</f>
        <v>0</v>
      </c>
      <c r="F518" s="70">
        <f>'852-291пошл подсоб'!F17</f>
        <v>0</v>
      </c>
      <c r="G518" s="70">
        <f>'852-291пошл подсоб'!G17</f>
        <v>0</v>
      </c>
      <c r="H518" s="129"/>
      <c r="I518" s="129"/>
      <c r="J518" s="129"/>
      <c r="K518" s="129"/>
      <c r="L518" s="129"/>
      <c r="M518" s="129"/>
      <c r="N518" s="129"/>
    </row>
    <row r="519" spans="1:14" ht="25.5" customHeight="1">
      <c r="A519" s="108" t="s">
        <v>156</v>
      </c>
      <c r="B519" s="104" t="s">
        <v>157</v>
      </c>
      <c r="C519" s="104" t="s">
        <v>158</v>
      </c>
      <c r="D519" s="104" t="s">
        <v>149</v>
      </c>
      <c r="E519" s="70">
        <f>'853-291негатив подсоб'!E17</f>
        <v>0</v>
      </c>
      <c r="F519" s="70">
        <f>'853-291негатив подсоб'!F17</f>
        <v>0</v>
      </c>
      <c r="G519" s="70">
        <f>'853-291негатив подсоб'!G17</f>
        <v>0</v>
      </c>
      <c r="H519" s="129"/>
      <c r="I519" s="129"/>
      <c r="J519" s="129"/>
      <c r="K519" s="129"/>
      <c r="L519" s="129"/>
      <c r="M519" s="129"/>
      <c r="N519" s="129"/>
    </row>
    <row r="520" spans="1:14" ht="29.25" customHeight="1">
      <c r="A520" s="108" t="s">
        <v>159</v>
      </c>
      <c r="B520" s="104" t="s">
        <v>160</v>
      </c>
      <c r="C520" s="104" t="s">
        <v>21</v>
      </c>
      <c r="D520" s="104"/>
      <c r="E520" s="70">
        <v>0</v>
      </c>
      <c r="F520" s="70">
        <v>0</v>
      </c>
      <c r="G520" s="70">
        <v>0</v>
      </c>
      <c r="H520" s="129"/>
      <c r="I520" s="129"/>
      <c r="J520" s="129"/>
      <c r="K520" s="129"/>
      <c r="L520" s="129"/>
      <c r="M520" s="129"/>
      <c r="N520" s="129"/>
    </row>
    <row r="521" spans="1:14" ht="30.75" customHeight="1">
      <c r="A521" s="108" t="s">
        <v>161</v>
      </c>
      <c r="B521" s="104" t="s">
        <v>162</v>
      </c>
      <c r="C521" s="104" t="s">
        <v>21</v>
      </c>
      <c r="D521" s="104"/>
      <c r="E521" s="70">
        <f>E522</f>
        <v>0</v>
      </c>
      <c r="F521" s="70">
        <f>F522</f>
        <v>0</v>
      </c>
      <c r="G521" s="70">
        <f>G522</f>
        <v>0</v>
      </c>
      <c r="H521" s="129"/>
      <c r="I521" s="129"/>
      <c r="J521" s="129"/>
      <c r="K521" s="129"/>
      <c r="L521" s="129"/>
      <c r="M521" s="129"/>
      <c r="N521" s="129"/>
    </row>
    <row r="522" spans="1:14" ht="25.5" customHeight="1">
      <c r="A522" s="108" t="s">
        <v>163</v>
      </c>
      <c r="B522" s="104" t="s">
        <v>164</v>
      </c>
      <c r="C522" s="104" t="s">
        <v>165</v>
      </c>
      <c r="D522" s="104"/>
      <c r="E522" s="70">
        <v>0</v>
      </c>
      <c r="F522" s="70">
        <v>0</v>
      </c>
      <c r="G522" s="70">
        <v>0</v>
      </c>
      <c r="H522" s="129"/>
      <c r="I522" s="129"/>
      <c r="J522" s="129"/>
      <c r="K522" s="129"/>
      <c r="L522" s="129"/>
      <c r="M522" s="129"/>
      <c r="N522" s="129"/>
    </row>
    <row r="523" spans="1:14" ht="25.5" customHeight="1">
      <c r="A523" s="108" t="s">
        <v>326</v>
      </c>
      <c r="B523" s="104" t="s">
        <v>167</v>
      </c>
      <c r="C523" s="104" t="s">
        <v>21</v>
      </c>
      <c r="D523" s="104"/>
      <c r="E523" s="107">
        <f>E524+E525+E526+E527</f>
        <v>0</v>
      </c>
      <c r="F523" s="107">
        <f>F524+F525+F526+F527</f>
        <v>0</v>
      </c>
      <c r="G523" s="107">
        <f>G524+G525+G526+G527</f>
        <v>0</v>
      </c>
      <c r="H523" s="129"/>
      <c r="I523" s="129"/>
      <c r="J523" s="129"/>
      <c r="K523" s="129"/>
      <c r="L523" s="129"/>
      <c r="M523" s="129"/>
      <c r="N523" s="129"/>
    </row>
    <row r="524" spans="1:14" ht="42.75" customHeight="1">
      <c r="A524" s="108" t="s">
        <v>408</v>
      </c>
      <c r="B524" s="104" t="s">
        <v>168</v>
      </c>
      <c r="C524" s="104" t="s">
        <v>169</v>
      </c>
      <c r="D524" s="104"/>
      <c r="E524" s="70">
        <v>0</v>
      </c>
      <c r="F524" s="70">
        <v>0</v>
      </c>
      <c r="G524" s="70">
        <v>0</v>
      </c>
      <c r="H524" s="129"/>
      <c r="I524" s="129"/>
      <c r="J524" s="129"/>
      <c r="K524" s="129"/>
      <c r="L524" s="129"/>
      <c r="M524" s="129"/>
      <c r="N524" s="129"/>
    </row>
    <row r="525" spans="1:14" ht="29.25" customHeight="1">
      <c r="A525" s="108" t="s">
        <v>170</v>
      </c>
      <c r="B525" s="104" t="s">
        <v>171</v>
      </c>
      <c r="C525" s="104" t="s">
        <v>172</v>
      </c>
      <c r="D525" s="104"/>
      <c r="E525" s="70">
        <v>0</v>
      </c>
      <c r="F525" s="70">
        <v>0</v>
      </c>
      <c r="G525" s="70">
        <v>0</v>
      </c>
      <c r="H525" s="129"/>
      <c r="I525" s="129"/>
      <c r="J525" s="129"/>
      <c r="K525" s="129"/>
      <c r="L525" s="129"/>
      <c r="M525" s="129"/>
      <c r="N525" s="129"/>
    </row>
    <row r="526" spans="1:14" ht="29.25" customHeight="1">
      <c r="A526" s="108" t="s">
        <v>173</v>
      </c>
      <c r="B526" s="104" t="s">
        <v>174</v>
      </c>
      <c r="C526" s="104" t="s">
        <v>175</v>
      </c>
      <c r="D526" s="104"/>
      <c r="E526" s="70">
        <v>0</v>
      </c>
      <c r="F526" s="70">
        <v>0</v>
      </c>
      <c r="G526" s="70">
        <v>0</v>
      </c>
      <c r="H526" s="129"/>
      <c r="I526" s="129"/>
      <c r="J526" s="129"/>
      <c r="K526" s="129"/>
      <c r="L526" s="129"/>
      <c r="M526" s="129"/>
      <c r="N526" s="129"/>
    </row>
    <row r="527" spans="1:14" ht="25.5" customHeight="1">
      <c r="A527" s="108" t="s">
        <v>368</v>
      </c>
      <c r="B527" s="104" t="s">
        <v>176</v>
      </c>
      <c r="C527" s="104" t="s">
        <v>177</v>
      </c>
      <c r="D527" s="104"/>
      <c r="E527" s="107">
        <f>E528+E529+E530+E533+E534+E535+E536+E537+E538+E539+E540</f>
        <v>0</v>
      </c>
      <c r="F527" s="107">
        <f>F528+F529+F530+F533+F534+F535+F536+F537+F538+F539+F540</f>
        <v>0</v>
      </c>
      <c r="G527" s="107">
        <f>G528+G529+G530+G533+G534+G535+G536+G537+G538+G539+G540</f>
        <v>0</v>
      </c>
      <c r="H527" s="129"/>
      <c r="I527" s="129"/>
      <c r="J527" s="129"/>
      <c r="K527" s="129"/>
      <c r="L527" s="129"/>
      <c r="M527" s="129"/>
      <c r="N527" s="129"/>
    </row>
    <row r="528" spans="1:14" ht="25.5" customHeight="1">
      <c r="A528" s="108" t="s">
        <v>178</v>
      </c>
      <c r="B528" s="104" t="s">
        <v>176</v>
      </c>
      <c r="C528" s="104" t="s">
        <v>177</v>
      </c>
      <c r="D528" s="104" t="s">
        <v>179</v>
      </c>
      <c r="E528" s="70">
        <f>'244-221 подсоб'!B35</f>
        <v>0</v>
      </c>
      <c r="F528" s="70">
        <f>'244-221 подсоб'!C35</f>
        <v>0</v>
      </c>
      <c r="G528" s="70">
        <f>'244-221 подсоб'!D35</f>
        <v>0</v>
      </c>
      <c r="H528" s="129"/>
      <c r="I528" s="129"/>
      <c r="J528" s="129"/>
      <c r="K528" s="129"/>
      <c r="L528" s="129"/>
      <c r="M528" s="129"/>
      <c r="N528" s="129"/>
    </row>
    <row r="529" spans="1:14" ht="25.5" customHeight="1">
      <c r="A529" s="108" t="s">
        <v>180</v>
      </c>
      <c r="B529" s="104" t="s">
        <v>176</v>
      </c>
      <c r="C529" s="104" t="s">
        <v>177</v>
      </c>
      <c r="D529" s="104" t="s">
        <v>181</v>
      </c>
      <c r="E529" s="70">
        <f>'244-222 подсоб'!E21</f>
        <v>0</v>
      </c>
      <c r="F529" s="70">
        <f>'244-222 подсоб'!F21</f>
        <v>0</v>
      </c>
      <c r="G529" s="70">
        <f>'244-222 подсоб'!G21</f>
        <v>0</v>
      </c>
      <c r="H529" s="129"/>
      <c r="I529" s="129"/>
      <c r="J529" s="129"/>
      <c r="K529" s="129"/>
      <c r="L529" s="129"/>
      <c r="M529" s="129"/>
      <c r="N529" s="129"/>
    </row>
    <row r="530" spans="1:14" ht="25.5" customHeight="1">
      <c r="A530" s="108" t="s">
        <v>182</v>
      </c>
      <c r="B530" s="104" t="s">
        <v>176</v>
      </c>
      <c r="C530" s="104" t="s">
        <v>177</v>
      </c>
      <c r="D530" s="104" t="s">
        <v>183</v>
      </c>
      <c r="E530" s="107">
        <f>E531+E532</f>
        <v>0</v>
      </c>
      <c r="F530" s="107">
        <f>F531+F532</f>
        <v>0</v>
      </c>
      <c r="G530" s="107">
        <f>G531+G532</f>
        <v>0</v>
      </c>
      <c r="H530" s="129"/>
      <c r="I530" s="129"/>
      <c r="J530" s="129"/>
      <c r="K530" s="129"/>
      <c r="L530" s="129"/>
      <c r="M530" s="129"/>
      <c r="N530" s="129"/>
    </row>
    <row r="531" spans="1:14" ht="25.5" customHeight="1">
      <c r="A531" s="108" t="s">
        <v>331</v>
      </c>
      <c r="B531" s="104" t="s">
        <v>190</v>
      </c>
      <c r="C531" s="104" t="s">
        <v>177</v>
      </c>
      <c r="D531" s="104" t="s">
        <v>191</v>
      </c>
      <c r="E531" s="70">
        <f>'244-223 ВН доп  '!G9+'244-223 ВН доп  '!G10</f>
        <v>0</v>
      </c>
      <c r="F531" s="70">
        <f>'244-223 ВН доп  '!J9+'244-223 ВН доп  '!J10</f>
        <v>0</v>
      </c>
      <c r="G531" s="70">
        <f>'244-223 ВН доп  '!M9+'244-223 ВН доп  '!M10</f>
        <v>0</v>
      </c>
      <c r="H531" s="129"/>
      <c r="I531" s="129"/>
      <c r="J531" s="129"/>
      <c r="K531" s="129"/>
      <c r="L531" s="129"/>
      <c r="M531" s="129"/>
      <c r="N531" s="129"/>
    </row>
    <row r="532" spans="1:14" ht="25.5" customHeight="1">
      <c r="A532" s="108" t="s">
        <v>332</v>
      </c>
      <c r="B532" s="104" t="s">
        <v>192</v>
      </c>
      <c r="C532" s="104" t="s">
        <v>177</v>
      </c>
      <c r="D532" s="104" t="s">
        <v>193</v>
      </c>
      <c r="E532" s="70">
        <f>'244-223 ВН доп  '!G11</f>
        <v>0</v>
      </c>
      <c r="F532" s="70">
        <f>'244-223 ВН доп  '!J11</f>
        <v>0</v>
      </c>
      <c r="G532" s="70">
        <f>'244-223 ВН доп  '!M11</f>
        <v>0</v>
      </c>
      <c r="H532" s="129"/>
      <c r="I532" s="129"/>
      <c r="J532" s="129"/>
      <c r="K532" s="129"/>
      <c r="L532" s="129"/>
      <c r="M532" s="129"/>
      <c r="N532" s="129"/>
    </row>
    <row r="533" spans="1:14" ht="45" customHeight="1">
      <c r="A533" s="108" t="s">
        <v>194</v>
      </c>
      <c r="B533" s="104" t="s">
        <v>176</v>
      </c>
      <c r="C533" s="104" t="s">
        <v>177</v>
      </c>
      <c r="D533" s="104" t="s">
        <v>195</v>
      </c>
      <c r="E533" s="70">
        <f>'244-224 подсоб'!E16</f>
        <v>0</v>
      </c>
      <c r="F533" s="70">
        <f>'244-224 подсоб'!F16</f>
        <v>0</v>
      </c>
      <c r="G533" s="70">
        <f>'244-224 подсоб'!G16</f>
        <v>0</v>
      </c>
      <c r="H533" s="129"/>
      <c r="I533" s="129"/>
      <c r="J533" s="129"/>
      <c r="K533" s="129"/>
      <c r="L533" s="129"/>
      <c r="M533" s="129"/>
      <c r="N533" s="129"/>
    </row>
    <row r="534" spans="1:14" ht="25.5" customHeight="1">
      <c r="A534" s="108" t="s">
        <v>196</v>
      </c>
      <c r="B534" s="104" t="s">
        <v>176</v>
      </c>
      <c r="C534" s="104" t="s">
        <v>177</v>
      </c>
      <c r="D534" s="104" t="s">
        <v>197</v>
      </c>
      <c r="E534" s="70">
        <f>'244-225 подсоб'!E42</f>
        <v>0</v>
      </c>
      <c r="F534" s="70">
        <f>'244-225 подсоб'!F42</f>
        <v>0</v>
      </c>
      <c r="G534" s="70">
        <f>'244-225 подсоб'!G42</f>
        <v>0</v>
      </c>
      <c r="H534" s="129"/>
      <c r="I534" s="129"/>
      <c r="J534" s="129"/>
      <c r="K534" s="129"/>
      <c r="L534" s="129"/>
      <c r="M534" s="129"/>
      <c r="N534" s="129"/>
    </row>
    <row r="535" spans="1:14" ht="25.5" customHeight="1">
      <c r="A535" s="108" t="s">
        <v>125</v>
      </c>
      <c r="B535" s="104" t="s">
        <v>176</v>
      </c>
      <c r="C535" s="104" t="s">
        <v>177</v>
      </c>
      <c r="D535" s="104" t="s">
        <v>127</v>
      </c>
      <c r="E535" s="70">
        <f>'244-226 подсоб'!E42</f>
        <v>0</v>
      </c>
      <c r="F535" s="70">
        <f>'244-226 подсоб'!F42</f>
        <v>0</v>
      </c>
      <c r="G535" s="70">
        <f>'244-226 подсоб'!G42</f>
        <v>0</v>
      </c>
      <c r="H535" s="129"/>
      <c r="I535" s="129"/>
      <c r="J535" s="129"/>
      <c r="K535" s="129"/>
      <c r="L535" s="129"/>
      <c r="M535" s="129"/>
      <c r="N535" s="129"/>
    </row>
    <row r="536" spans="1:14" ht="25.5" customHeight="1">
      <c r="A536" s="108" t="s">
        <v>198</v>
      </c>
      <c r="B536" s="104" t="s">
        <v>176</v>
      </c>
      <c r="C536" s="104" t="s">
        <v>177</v>
      </c>
      <c r="D536" s="104" t="s">
        <v>199</v>
      </c>
      <c r="E536" s="70">
        <f>'244-227 подсоб'!E42</f>
        <v>0</v>
      </c>
      <c r="F536" s="70">
        <f>'244-227 подсоб'!F42</f>
        <v>0</v>
      </c>
      <c r="G536" s="70">
        <f>'244-227 подсоб'!G42</f>
        <v>0</v>
      </c>
      <c r="H536" s="129"/>
      <c r="I536" s="129"/>
      <c r="J536" s="129"/>
      <c r="K536" s="129"/>
      <c r="L536" s="129"/>
      <c r="M536" s="129"/>
      <c r="N536" s="129"/>
    </row>
    <row r="537" spans="1:14" ht="25.5" customHeight="1">
      <c r="A537" s="108" t="s">
        <v>200</v>
      </c>
      <c r="B537" s="104" t="s">
        <v>176</v>
      </c>
      <c r="C537" s="104" t="s">
        <v>177</v>
      </c>
      <c r="D537" s="104" t="s">
        <v>201</v>
      </c>
      <c r="E537" s="70">
        <f>'244-228 подсоб'!E42</f>
        <v>0</v>
      </c>
      <c r="F537" s="70">
        <f>'244-228 подсоб'!F42</f>
        <v>0</v>
      </c>
      <c r="G537" s="70">
        <f>'244-228 подсоб'!G42</f>
        <v>0</v>
      </c>
      <c r="H537" s="60"/>
      <c r="I537" s="112"/>
      <c r="J537" s="112"/>
      <c r="K537" s="112"/>
      <c r="L537" s="112"/>
      <c r="M537" s="112"/>
      <c r="N537" s="112"/>
    </row>
    <row r="538" spans="1:14" ht="33" customHeight="1">
      <c r="A538" s="108" t="s">
        <v>202</v>
      </c>
      <c r="B538" s="104" t="s">
        <v>176</v>
      </c>
      <c r="C538" s="104" t="s">
        <v>177</v>
      </c>
      <c r="D538" s="104" t="s">
        <v>203</v>
      </c>
      <c r="E538" s="70">
        <f>'244-229 подсоб'!E42</f>
        <v>0</v>
      </c>
      <c r="F538" s="70">
        <f>'244-229 подсоб'!F42</f>
        <v>0</v>
      </c>
      <c r="G538" s="70">
        <f>'244-229 подсоб'!G42</f>
        <v>0</v>
      </c>
      <c r="H538" s="129"/>
      <c r="I538" s="129"/>
      <c r="J538" s="129"/>
      <c r="K538" s="129"/>
      <c r="L538" s="129"/>
      <c r="M538" s="129"/>
      <c r="N538" s="129"/>
    </row>
    <row r="539" spans="1:14" ht="25.5" customHeight="1">
      <c r="A539" s="108" t="s">
        <v>204</v>
      </c>
      <c r="B539" s="104" t="s">
        <v>176</v>
      </c>
      <c r="C539" s="104" t="s">
        <v>177</v>
      </c>
      <c r="D539" s="104" t="s">
        <v>205</v>
      </c>
      <c r="E539" s="70">
        <f>'244-310 подсоб'!E42</f>
        <v>0</v>
      </c>
      <c r="F539" s="70">
        <f>'244-310 подсоб'!F42</f>
        <v>0</v>
      </c>
      <c r="G539" s="70">
        <f>'244-310 подсоб'!G42</f>
        <v>0</v>
      </c>
      <c r="H539" s="129"/>
      <c r="I539" s="129"/>
      <c r="J539" s="129"/>
      <c r="K539" s="129"/>
      <c r="L539" s="129"/>
      <c r="M539" s="129"/>
      <c r="N539" s="129"/>
    </row>
    <row r="540" spans="1:14" ht="25.5" customHeight="1">
      <c r="A540" s="108" t="s">
        <v>206</v>
      </c>
      <c r="B540" s="104" t="s">
        <v>176</v>
      </c>
      <c r="C540" s="104" t="s">
        <v>177</v>
      </c>
      <c r="D540" s="104" t="s">
        <v>207</v>
      </c>
      <c r="E540" s="107">
        <f>E541+E542+E543+E544+E545+E546+E547+E548+E549</f>
        <v>0</v>
      </c>
      <c r="F540" s="107">
        <f>F541+F542+F543+F544+F545+F546+F547+F548+F549</f>
        <v>0</v>
      </c>
      <c r="G540" s="107">
        <f>G541+G542+G543+G544+G545+G546+G547+G548+G549</f>
        <v>0</v>
      </c>
      <c r="H540" s="129"/>
      <c r="I540" s="129"/>
      <c r="J540" s="129"/>
      <c r="K540" s="129"/>
      <c r="L540" s="129"/>
      <c r="M540" s="129"/>
      <c r="N540" s="129"/>
    </row>
    <row r="541" spans="1:14" ht="36" customHeight="1">
      <c r="A541" s="108" t="s">
        <v>208</v>
      </c>
      <c r="B541" s="104" t="s">
        <v>176</v>
      </c>
      <c r="C541" s="104" t="s">
        <v>177</v>
      </c>
      <c r="D541" s="104" t="s">
        <v>209</v>
      </c>
      <c r="E541" s="70">
        <f>'244-341 подсоб'!E15</f>
        <v>0</v>
      </c>
      <c r="F541" s="70">
        <f>'244-341 подсоб'!F15</f>
        <v>0</v>
      </c>
      <c r="G541" s="70">
        <f>'244-341 подсоб'!G15</f>
        <v>0</v>
      </c>
      <c r="H541" s="129"/>
      <c r="I541" s="129"/>
      <c r="J541" s="129"/>
      <c r="K541" s="129"/>
      <c r="L541" s="129"/>
      <c r="M541" s="129"/>
      <c r="N541" s="129"/>
    </row>
    <row r="542" spans="1:14" ht="25.5" customHeight="1">
      <c r="A542" s="108" t="s">
        <v>210</v>
      </c>
      <c r="B542" s="104" t="s">
        <v>176</v>
      </c>
      <c r="C542" s="104" t="s">
        <v>177</v>
      </c>
      <c r="D542" s="104" t="s">
        <v>211</v>
      </c>
      <c r="E542" s="70">
        <f>'244-342 подсоб'!E13</f>
        <v>0</v>
      </c>
      <c r="F542" s="70">
        <f>'244-342 подсоб'!F13</f>
        <v>0</v>
      </c>
      <c r="G542" s="70">
        <f>'244-342 подсоб'!G13</f>
        <v>0</v>
      </c>
      <c r="H542" s="129"/>
      <c r="I542" s="129"/>
      <c r="J542" s="129"/>
      <c r="K542" s="129"/>
      <c r="L542" s="129"/>
      <c r="M542" s="129"/>
      <c r="N542" s="129"/>
    </row>
    <row r="543" spans="1:14" ht="25.5" customHeight="1">
      <c r="A543" s="108" t="s">
        <v>212</v>
      </c>
      <c r="B543" s="104" t="s">
        <v>176</v>
      </c>
      <c r="C543" s="104" t="s">
        <v>177</v>
      </c>
      <c r="D543" s="104" t="s">
        <v>213</v>
      </c>
      <c r="E543" s="70">
        <f>'244-343 подсоб'!E42</f>
        <v>0</v>
      </c>
      <c r="F543" s="70">
        <f>'244-343 подсоб'!F42</f>
        <v>0</v>
      </c>
      <c r="G543" s="70">
        <f>'244-343 подсоб'!G42</f>
        <v>0</v>
      </c>
      <c r="H543" s="129"/>
      <c r="I543" s="129"/>
      <c r="J543" s="129"/>
      <c r="K543" s="129"/>
      <c r="L543" s="129"/>
      <c r="M543" s="129"/>
      <c r="N543" s="129"/>
    </row>
    <row r="544" spans="1:14" ht="25.5" customHeight="1">
      <c r="A544" s="108" t="s">
        <v>214</v>
      </c>
      <c r="B544" s="104" t="s">
        <v>176</v>
      </c>
      <c r="C544" s="104" t="s">
        <v>177</v>
      </c>
      <c r="D544" s="104" t="s">
        <v>215</v>
      </c>
      <c r="E544" s="70">
        <f>'244-344 подсоб'!E42</f>
        <v>0</v>
      </c>
      <c r="F544" s="70">
        <f>'244-344 подсоб'!F42</f>
        <v>0</v>
      </c>
      <c r="G544" s="70">
        <f>'244-344 подсоб'!G42</f>
        <v>0</v>
      </c>
      <c r="H544" s="129"/>
      <c r="I544" s="129"/>
      <c r="J544" s="129"/>
      <c r="K544" s="129"/>
      <c r="L544" s="129"/>
      <c r="M544" s="129"/>
      <c r="N544" s="129"/>
    </row>
    <row r="545" spans="1:15" ht="25.5" customHeight="1">
      <c r="A545" s="108" t="s">
        <v>216</v>
      </c>
      <c r="B545" s="104" t="s">
        <v>176</v>
      </c>
      <c r="C545" s="104" t="s">
        <v>177</v>
      </c>
      <c r="D545" s="104" t="s">
        <v>217</v>
      </c>
      <c r="E545" s="70">
        <f>'244-345 подсоб'!E42</f>
        <v>0</v>
      </c>
      <c r="F545" s="70">
        <f>'244-345 подсоб'!F42</f>
        <v>0</v>
      </c>
      <c r="G545" s="70">
        <f>'244-345 подсоб'!G42</f>
        <v>0</v>
      </c>
      <c r="H545" s="129"/>
      <c r="I545" s="129"/>
      <c r="J545" s="129"/>
      <c r="K545" s="129"/>
      <c r="L545" s="129"/>
      <c r="M545" s="129"/>
      <c r="N545" s="129"/>
    </row>
    <row r="546" spans="1:15" ht="30.75" customHeight="1">
      <c r="A546" s="108" t="s">
        <v>218</v>
      </c>
      <c r="B546" s="104" t="s">
        <v>176</v>
      </c>
      <c r="C546" s="104" t="s">
        <v>177</v>
      </c>
      <c r="D546" s="104" t="s">
        <v>219</v>
      </c>
      <c r="E546" s="70">
        <f>'244-346 подсоб'!E42</f>
        <v>0</v>
      </c>
      <c r="F546" s="70">
        <f>'244-346 подсоб'!F42</f>
        <v>0</v>
      </c>
      <c r="G546" s="70">
        <f>'244-346 подсоб'!G42</f>
        <v>0</v>
      </c>
      <c r="H546" s="129"/>
      <c r="I546" s="129"/>
      <c r="J546" s="129"/>
      <c r="K546" s="129"/>
      <c r="L546" s="129"/>
      <c r="M546" s="129"/>
      <c r="N546" s="129"/>
    </row>
    <row r="547" spans="1:15" ht="35.25" customHeight="1">
      <c r="A547" s="108" t="s">
        <v>220</v>
      </c>
      <c r="B547" s="104" t="s">
        <v>176</v>
      </c>
      <c r="C547" s="104" t="s">
        <v>177</v>
      </c>
      <c r="D547" s="104" t="s">
        <v>221</v>
      </c>
      <c r="E547" s="70">
        <f>'244-349 подсоб'!E42</f>
        <v>0</v>
      </c>
      <c r="F547" s="70">
        <f>'244-349 подсоб'!F42</f>
        <v>0</v>
      </c>
      <c r="G547" s="70">
        <f>'244-349 подсоб'!G42</f>
        <v>0</v>
      </c>
      <c r="H547" s="129"/>
      <c r="I547" s="129"/>
      <c r="J547" s="129"/>
      <c r="K547" s="129"/>
      <c r="L547" s="129"/>
      <c r="M547" s="129"/>
      <c r="N547" s="129"/>
    </row>
    <row r="548" spans="1:15" ht="40.5" customHeight="1">
      <c r="A548" s="108" t="s">
        <v>222</v>
      </c>
      <c r="B548" s="104" t="s">
        <v>176</v>
      </c>
      <c r="C548" s="104" t="s">
        <v>177</v>
      </c>
      <c r="D548" s="104" t="s">
        <v>223</v>
      </c>
      <c r="E548" s="70">
        <f>'244-352 подсоб'!E42</f>
        <v>0</v>
      </c>
      <c r="F548" s="70">
        <f>'244-352 подсоб'!F42</f>
        <v>0</v>
      </c>
      <c r="G548" s="70">
        <f>'244-352 подсоб'!G42</f>
        <v>0</v>
      </c>
      <c r="H548" s="129"/>
      <c r="I548" s="129"/>
      <c r="J548" s="129"/>
      <c r="K548" s="129"/>
      <c r="L548" s="129"/>
      <c r="M548" s="129"/>
      <c r="N548" s="129"/>
    </row>
    <row r="549" spans="1:15" ht="42" customHeight="1">
      <c r="A549" s="108" t="s">
        <v>224</v>
      </c>
      <c r="B549" s="104" t="s">
        <v>176</v>
      </c>
      <c r="C549" s="104" t="s">
        <v>177</v>
      </c>
      <c r="D549" s="104" t="s">
        <v>225</v>
      </c>
      <c r="E549" s="70">
        <f>'244-353 подсоб'!E42</f>
        <v>0</v>
      </c>
      <c r="F549" s="70">
        <f>'244-353 подсоб'!F42</f>
        <v>0</v>
      </c>
      <c r="G549" s="70">
        <f>'244-353 подсоб'!G42</f>
        <v>0</v>
      </c>
      <c r="H549" s="129"/>
      <c r="I549" s="129"/>
      <c r="J549" s="129"/>
      <c r="K549" s="129"/>
      <c r="L549" s="129"/>
      <c r="M549" s="129"/>
      <c r="N549" s="129"/>
    </row>
    <row r="550" spans="1:15" ht="49.5" customHeight="1">
      <c r="A550" s="108" t="s">
        <v>400</v>
      </c>
      <c r="B550" s="104" t="s">
        <v>240</v>
      </c>
      <c r="C550" s="104" t="s">
        <v>401</v>
      </c>
      <c r="D550" s="104"/>
      <c r="E550" s="70"/>
      <c r="F550" s="70"/>
      <c r="G550" s="70"/>
      <c r="H550" s="116"/>
      <c r="I550" s="117"/>
      <c r="J550" s="117"/>
      <c r="K550" s="117"/>
      <c r="L550" s="117"/>
      <c r="M550" s="117"/>
      <c r="N550" s="118"/>
    </row>
    <row r="551" spans="1:15" ht="25.5" customHeight="1">
      <c r="A551" s="108" t="s">
        <v>407</v>
      </c>
      <c r="B551" s="104" t="s">
        <v>402</v>
      </c>
      <c r="C551" s="104" t="s">
        <v>406</v>
      </c>
      <c r="D551" s="104" t="s">
        <v>183</v>
      </c>
      <c r="E551" s="107">
        <f>E552+E553+E554</f>
        <v>0</v>
      </c>
      <c r="F551" s="107">
        <f>F552+F553+F554</f>
        <v>0</v>
      </c>
      <c r="G551" s="107">
        <f>G552+G553+G554</f>
        <v>0</v>
      </c>
      <c r="H551" s="143"/>
      <c r="I551" s="144"/>
      <c r="J551" s="144"/>
      <c r="K551" s="144"/>
      <c r="L551" s="144"/>
      <c r="M551" s="144"/>
      <c r="N551" s="145"/>
    </row>
    <row r="552" spans="1:15" ht="25.5" customHeight="1">
      <c r="A552" s="108" t="s">
        <v>328</v>
      </c>
      <c r="B552" s="104" t="s">
        <v>403</v>
      </c>
      <c r="C552" s="104" t="s">
        <v>406</v>
      </c>
      <c r="D552" s="104" t="s">
        <v>185</v>
      </c>
      <c r="E552" s="70">
        <f>'247-223 ВН подс'!G9</f>
        <v>0</v>
      </c>
      <c r="F552" s="70">
        <f>'247-223 ВН подс'!J9</f>
        <v>0</v>
      </c>
      <c r="G552" s="70">
        <f>'247-223 ВН подс'!M9</f>
        <v>0</v>
      </c>
      <c r="H552" s="129"/>
      <c r="I552" s="129"/>
      <c r="J552" s="129"/>
      <c r="K552" s="129"/>
      <c r="L552" s="129"/>
      <c r="M552" s="129"/>
      <c r="N552" s="129"/>
    </row>
    <row r="553" spans="1:15" ht="25.5" customHeight="1">
      <c r="A553" s="108" t="s">
        <v>329</v>
      </c>
      <c r="B553" s="104" t="s">
        <v>404</v>
      </c>
      <c r="C553" s="104" t="s">
        <v>406</v>
      </c>
      <c r="D553" s="104" t="s">
        <v>187</v>
      </c>
      <c r="E553" s="70">
        <f>'247-223 ВН подс'!G10+'247-223 ВН подс'!G11</f>
        <v>0</v>
      </c>
      <c r="F553" s="70">
        <f>'247-223 ВН подс'!J10+'247-223 ВН подс'!J11</f>
        <v>0</v>
      </c>
      <c r="G553" s="70">
        <f>'247-223 ВН подс'!M10+'247-223 ВН подс'!M11</f>
        <v>0</v>
      </c>
      <c r="H553" s="129"/>
      <c r="I553" s="129"/>
      <c r="J553" s="129"/>
      <c r="K553" s="129"/>
      <c r="L553" s="129"/>
      <c r="M553" s="129"/>
      <c r="N553" s="129"/>
    </row>
    <row r="554" spans="1:15" ht="25.5" customHeight="1">
      <c r="A554" s="108" t="s">
        <v>330</v>
      </c>
      <c r="B554" s="104" t="s">
        <v>405</v>
      </c>
      <c r="C554" s="104" t="s">
        <v>406</v>
      </c>
      <c r="D554" s="104" t="s">
        <v>189</v>
      </c>
      <c r="E554" s="70">
        <f>'247-223 ВН подс'!G12</f>
        <v>0</v>
      </c>
      <c r="F554" s="70">
        <f>'247-223 ВН подс'!J11</f>
        <v>0</v>
      </c>
      <c r="G554" s="70">
        <f>'247-223 ВН подс'!M12</f>
        <v>0</v>
      </c>
      <c r="H554" s="129"/>
      <c r="I554" s="129"/>
      <c r="J554" s="129"/>
      <c r="K554" s="129"/>
      <c r="L554" s="129"/>
      <c r="M554" s="129"/>
      <c r="N554" s="129"/>
    </row>
    <row r="555" spans="1:15" ht="33" customHeight="1">
      <c r="A555" s="115" t="s">
        <v>236</v>
      </c>
      <c r="B555" s="104"/>
      <c r="C555" s="104"/>
      <c r="D555" s="104"/>
      <c r="E555" s="107">
        <f t="shared" ref="E555:G556" si="17">E556</f>
        <v>0</v>
      </c>
      <c r="F555" s="107">
        <f t="shared" si="17"/>
        <v>0</v>
      </c>
      <c r="G555" s="107">
        <f t="shared" si="17"/>
        <v>0</v>
      </c>
      <c r="H555" s="129"/>
      <c r="I555" s="129"/>
      <c r="J555" s="129"/>
      <c r="K555" s="129"/>
      <c r="L555" s="129"/>
      <c r="M555" s="129"/>
      <c r="N555" s="129"/>
    </row>
    <row r="556" spans="1:15" ht="33" customHeight="1">
      <c r="A556" s="108" t="s">
        <v>237</v>
      </c>
      <c r="B556" s="104" t="s">
        <v>167</v>
      </c>
      <c r="C556" s="113" t="s">
        <v>21</v>
      </c>
      <c r="D556" s="104"/>
      <c r="E556" s="107">
        <f t="shared" si="17"/>
        <v>0</v>
      </c>
      <c r="F556" s="107">
        <f t="shared" si="17"/>
        <v>0</v>
      </c>
      <c r="G556" s="107">
        <f t="shared" si="17"/>
        <v>0</v>
      </c>
      <c r="H556" s="129"/>
      <c r="I556" s="129"/>
      <c r="J556" s="129"/>
      <c r="K556" s="129"/>
      <c r="L556" s="129"/>
      <c r="M556" s="129"/>
      <c r="N556" s="129"/>
    </row>
    <row r="557" spans="1:15" ht="29.25" customHeight="1">
      <c r="A557" s="108" t="s">
        <v>204</v>
      </c>
      <c r="B557" s="104" t="s">
        <v>176</v>
      </c>
      <c r="C557" s="104" t="s">
        <v>177</v>
      </c>
      <c r="D557" s="104" t="s">
        <v>207</v>
      </c>
      <c r="E557" s="70">
        <v>0</v>
      </c>
      <c r="F557" s="70">
        <v>0</v>
      </c>
      <c r="G557" s="70">
        <v>0</v>
      </c>
      <c r="H557" s="129"/>
      <c r="I557" s="129"/>
      <c r="J557" s="129"/>
      <c r="K557" s="129"/>
      <c r="L557" s="129"/>
      <c r="M557" s="129"/>
      <c r="N557" s="129"/>
    </row>
    <row r="558" spans="1:15" ht="25.5" customHeight="1">
      <c r="A558" s="115"/>
      <c r="B558" s="104"/>
      <c r="C558" s="104"/>
      <c r="D558" s="104"/>
      <c r="E558" s="107">
        <f t="shared" ref="E558:G560" si="18">E559</f>
        <v>0</v>
      </c>
      <c r="F558" s="107">
        <f t="shared" si="18"/>
        <v>0</v>
      </c>
      <c r="G558" s="107">
        <f t="shared" si="18"/>
        <v>0</v>
      </c>
      <c r="H558" s="129"/>
      <c r="I558" s="129"/>
      <c r="J558" s="129"/>
      <c r="K558" s="129"/>
      <c r="L558" s="129"/>
      <c r="M558" s="129"/>
      <c r="N558" s="129"/>
    </row>
    <row r="559" spans="1:15" ht="25.5" customHeight="1">
      <c r="A559" s="108" t="s">
        <v>237</v>
      </c>
      <c r="B559" s="104" t="s">
        <v>167</v>
      </c>
      <c r="C559" s="113" t="s">
        <v>21</v>
      </c>
      <c r="D559" s="104"/>
      <c r="E559" s="70">
        <f t="shared" si="18"/>
        <v>0</v>
      </c>
      <c r="F559" s="70">
        <f t="shared" si="18"/>
        <v>0</v>
      </c>
      <c r="G559" s="70">
        <f t="shared" si="18"/>
        <v>0</v>
      </c>
      <c r="H559" s="129"/>
      <c r="I559" s="129"/>
      <c r="J559" s="129"/>
      <c r="K559" s="129"/>
      <c r="L559" s="129"/>
      <c r="M559" s="129"/>
      <c r="N559" s="129"/>
    </row>
    <row r="560" spans="1:15" ht="25.5" customHeight="1">
      <c r="A560" s="108" t="s">
        <v>238</v>
      </c>
      <c r="B560" s="104" t="s">
        <v>176</v>
      </c>
      <c r="C560" s="104" t="s">
        <v>177</v>
      </c>
      <c r="D560" s="104" t="s">
        <v>207</v>
      </c>
      <c r="E560" s="70">
        <f t="shared" si="18"/>
        <v>0</v>
      </c>
      <c r="F560" s="70">
        <f t="shared" si="18"/>
        <v>0</v>
      </c>
      <c r="G560" s="70">
        <f t="shared" si="18"/>
        <v>0</v>
      </c>
      <c r="H560" s="129"/>
      <c r="I560" s="129"/>
      <c r="J560" s="129"/>
      <c r="K560" s="129"/>
      <c r="L560" s="129"/>
      <c r="M560" s="129"/>
      <c r="N560" s="129"/>
      <c r="O560" s="120"/>
    </row>
    <row r="561" spans="1:15" ht="25.5" customHeight="1">
      <c r="A561" s="108" t="s">
        <v>218</v>
      </c>
      <c r="B561" s="104" t="s">
        <v>176</v>
      </c>
      <c r="C561" s="104" t="s">
        <v>177</v>
      </c>
      <c r="D561" s="104" t="s">
        <v>219</v>
      </c>
      <c r="E561" s="70">
        <v>0</v>
      </c>
      <c r="F561" s="70">
        <v>0</v>
      </c>
      <c r="G561" s="70">
        <v>0</v>
      </c>
      <c r="H561" s="129"/>
      <c r="I561" s="129"/>
      <c r="J561" s="129"/>
      <c r="K561" s="129"/>
      <c r="L561" s="129"/>
      <c r="M561" s="129"/>
      <c r="N561" s="129"/>
      <c r="O561" s="120"/>
    </row>
    <row r="562" spans="1:15" ht="25.5" customHeight="1">
      <c r="A562" s="115"/>
      <c r="B562" s="104"/>
      <c r="C562" s="104"/>
      <c r="D562" s="104"/>
      <c r="E562" s="107">
        <f t="shared" ref="E562:G564" si="19">E563</f>
        <v>0</v>
      </c>
      <c r="F562" s="107">
        <f t="shared" si="19"/>
        <v>0</v>
      </c>
      <c r="G562" s="107">
        <f t="shared" si="19"/>
        <v>0</v>
      </c>
      <c r="H562" s="129"/>
      <c r="I562" s="129"/>
      <c r="J562" s="129"/>
      <c r="K562" s="129"/>
      <c r="L562" s="129"/>
      <c r="M562" s="129"/>
      <c r="N562" s="129"/>
    </row>
    <row r="563" spans="1:15" ht="25.5" customHeight="1">
      <c r="A563" s="108" t="s">
        <v>237</v>
      </c>
      <c r="B563" s="104" t="s">
        <v>167</v>
      </c>
      <c r="C563" s="113" t="s">
        <v>21</v>
      </c>
      <c r="D563" s="104"/>
      <c r="E563" s="107">
        <f t="shared" si="19"/>
        <v>0</v>
      </c>
      <c r="F563" s="107">
        <f t="shared" si="19"/>
        <v>0</v>
      </c>
      <c r="G563" s="107">
        <f t="shared" si="19"/>
        <v>0</v>
      </c>
      <c r="H563" s="129"/>
      <c r="I563" s="129"/>
      <c r="J563" s="129"/>
      <c r="K563" s="129"/>
      <c r="L563" s="129"/>
      <c r="M563" s="129"/>
      <c r="N563" s="129"/>
    </row>
    <row r="564" spans="1:15" ht="25.5" customHeight="1">
      <c r="A564" s="108"/>
      <c r="B564" s="104" t="s">
        <v>176</v>
      </c>
      <c r="C564" s="104" t="s">
        <v>177</v>
      </c>
      <c r="D564" s="104"/>
      <c r="E564" s="70">
        <f t="shared" si="19"/>
        <v>0</v>
      </c>
      <c r="F564" s="70">
        <f t="shared" si="19"/>
        <v>0</v>
      </c>
      <c r="G564" s="70">
        <f t="shared" si="19"/>
        <v>0</v>
      </c>
      <c r="H564" s="129"/>
      <c r="I564" s="129"/>
      <c r="J564" s="129"/>
      <c r="K564" s="129"/>
      <c r="L564" s="129"/>
      <c r="M564" s="129"/>
      <c r="N564" s="129"/>
    </row>
    <row r="565" spans="1:15" ht="25.5" customHeight="1">
      <c r="A565" s="108"/>
      <c r="B565" s="104" t="s">
        <v>176</v>
      </c>
      <c r="C565" s="104" t="s">
        <v>177</v>
      </c>
      <c r="D565" s="104"/>
      <c r="E565" s="70">
        <v>0</v>
      </c>
      <c r="F565" s="70">
        <v>0</v>
      </c>
      <c r="G565" s="70">
        <v>0</v>
      </c>
      <c r="H565" s="129"/>
      <c r="I565" s="129"/>
      <c r="J565" s="129"/>
      <c r="K565" s="129"/>
      <c r="L565" s="129"/>
      <c r="M565" s="129"/>
      <c r="N565" s="129"/>
    </row>
    <row r="566" spans="1:15" ht="25.5" customHeight="1">
      <c r="A566" s="108" t="s">
        <v>239</v>
      </c>
      <c r="B566" s="104" t="s">
        <v>397</v>
      </c>
      <c r="C566" s="104" t="s">
        <v>241</v>
      </c>
      <c r="D566" s="104"/>
      <c r="E566" s="107">
        <f>E567+E568</f>
        <v>0</v>
      </c>
      <c r="F566" s="107">
        <f>F567+F568</f>
        <v>0</v>
      </c>
      <c r="G566" s="107">
        <f>G567+G568</f>
        <v>0</v>
      </c>
      <c r="H566" s="129"/>
      <c r="I566" s="129"/>
      <c r="J566" s="129"/>
      <c r="K566" s="129"/>
      <c r="L566" s="129"/>
      <c r="M566" s="129"/>
      <c r="N566" s="129"/>
    </row>
    <row r="567" spans="1:15" ht="42.75" customHeight="1">
      <c r="A567" s="108" t="s">
        <v>242</v>
      </c>
      <c r="B567" s="104" t="s">
        <v>398</v>
      </c>
      <c r="C567" s="104" t="s">
        <v>243</v>
      </c>
      <c r="D567" s="104"/>
      <c r="E567" s="70">
        <v>0</v>
      </c>
      <c r="F567" s="70">
        <v>0</v>
      </c>
      <c r="G567" s="70">
        <v>0</v>
      </c>
      <c r="H567" s="129"/>
      <c r="I567" s="129"/>
      <c r="J567" s="129"/>
      <c r="K567" s="129"/>
      <c r="L567" s="129"/>
      <c r="M567" s="129"/>
      <c r="N567" s="129"/>
    </row>
    <row r="568" spans="1:15" ht="37.5" customHeight="1">
      <c r="A568" s="108" t="s">
        <v>244</v>
      </c>
      <c r="B568" s="104" t="s">
        <v>399</v>
      </c>
      <c r="C568" s="104" t="s">
        <v>245</v>
      </c>
      <c r="D568" s="104"/>
      <c r="E568" s="70">
        <v>0</v>
      </c>
      <c r="F568" s="70">
        <v>0</v>
      </c>
      <c r="G568" s="70">
        <v>0</v>
      </c>
      <c r="H568" s="129"/>
      <c r="I568" s="129"/>
      <c r="J568" s="129"/>
      <c r="K568" s="129"/>
      <c r="L568" s="129"/>
      <c r="M568" s="129"/>
      <c r="N568" s="129"/>
    </row>
    <row r="569" spans="1:15" ht="25.5" customHeight="1">
      <c r="A569" s="105" t="s">
        <v>246</v>
      </c>
      <c r="B569" s="106" t="s">
        <v>247</v>
      </c>
      <c r="C569" s="106" t="s">
        <v>248</v>
      </c>
      <c r="D569" s="104"/>
      <c r="E569" s="70">
        <v>0</v>
      </c>
      <c r="F569" s="70">
        <v>0</v>
      </c>
      <c r="G569" s="70">
        <v>0</v>
      </c>
      <c r="H569" s="129"/>
      <c r="I569" s="129"/>
      <c r="J569" s="129"/>
      <c r="K569" s="129"/>
      <c r="L569" s="129"/>
      <c r="M569" s="129"/>
      <c r="N569" s="129"/>
    </row>
    <row r="570" spans="1:15" ht="25.5" customHeight="1">
      <c r="A570" s="108" t="s">
        <v>249</v>
      </c>
      <c r="B570" s="104" t="s">
        <v>250</v>
      </c>
      <c r="C570" s="114" t="s">
        <v>21</v>
      </c>
      <c r="D570" s="104"/>
      <c r="E570" s="70">
        <v>0</v>
      </c>
      <c r="F570" s="70">
        <v>0</v>
      </c>
      <c r="G570" s="70">
        <v>0</v>
      </c>
      <c r="H570" s="129"/>
      <c r="I570" s="129"/>
      <c r="J570" s="129"/>
      <c r="K570" s="129"/>
      <c r="L570" s="129"/>
      <c r="M570" s="129"/>
      <c r="N570" s="129"/>
    </row>
    <row r="571" spans="1:15" ht="25.5" customHeight="1">
      <c r="A571" s="108" t="s">
        <v>251</v>
      </c>
      <c r="B571" s="104" t="s">
        <v>252</v>
      </c>
      <c r="C571" s="114" t="s">
        <v>21</v>
      </c>
      <c r="D571" s="104"/>
      <c r="E571" s="70">
        <v>0</v>
      </c>
      <c r="F571" s="70">
        <v>0</v>
      </c>
      <c r="G571" s="70">
        <v>0</v>
      </c>
      <c r="H571" s="129"/>
      <c r="I571" s="129"/>
      <c r="J571" s="129"/>
      <c r="K571" s="129"/>
      <c r="L571" s="129"/>
      <c r="M571" s="129"/>
      <c r="N571" s="129"/>
    </row>
    <row r="572" spans="1:15" ht="25.5" customHeight="1">
      <c r="A572" s="108" t="s">
        <v>253</v>
      </c>
      <c r="B572" s="104" t="s">
        <v>254</v>
      </c>
      <c r="C572" s="114" t="s">
        <v>21</v>
      </c>
      <c r="D572" s="104"/>
      <c r="E572" s="70">
        <v>0</v>
      </c>
      <c r="F572" s="70">
        <v>0</v>
      </c>
      <c r="G572" s="70">
        <v>0</v>
      </c>
      <c r="H572" s="129"/>
      <c r="I572" s="129"/>
      <c r="J572" s="129"/>
      <c r="K572" s="129"/>
      <c r="L572" s="129"/>
      <c r="M572" s="129"/>
      <c r="N572" s="129"/>
    </row>
    <row r="573" spans="1:15" s="121" customFormat="1" ht="25.5" customHeight="1">
      <c r="A573" s="105" t="s">
        <v>255</v>
      </c>
      <c r="B573" s="106" t="s">
        <v>256</v>
      </c>
      <c r="C573" s="114" t="s">
        <v>21</v>
      </c>
      <c r="D573" s="104"/>
      <c r="E573" s="70">
        <v>0</v>
      </c>
      <c r="F573" s="70">
        <v>0</v>
      </c>
      <c r="G573" s="70">
        <v>0</v>
      </c>
      <c r="H573" s="129"/>
      <c r="I573" s="129"/>
      <c r="J573" s="129"/>
      <c r="K573" s="129"/>
      <c r="L573" s="129"/>
      <c r="M573" s="129"/>
      <c r="N573" s="129"/>
    </row>
    <row r="574" spans="1:15" s="121" customFormat="1" ht="30.75" customHeight="1">
      <c r="A574" s="108" t="s">
        <v>257</v>
      </c>
      <c r="B574" s="104" t="s">
        <v>258</v>
      </c>
      <c r="C574" s="104" t="s">
        <v>259</v>
      </c>
      <c r="D574" s="104"/>
      <c r="E574" s="70">
        <v>0</v>
      </c>
      <c r="F574" s="70">
        <v>0</v>
      </c>
      <c r="G574" s="70">
        <v>0</v>
      </c>
      <c r="H574" s="129"/>
      <c r="I574" s="129"/>
      <c r="J574" s="129"/>
      <c r="K574" s="129"/>
      <c r="L574" s="129"/>
      <c r="M574" s="129"/>
      <c r="N574" s="129"/>
    </row>
    <row r="575" spans="1:15" s="121" customFormat="1" ht="10.5" customHeight="1">
      <c r="A575" s="122"/>
      <c r="B575" s="122"/>
      <c r="C575" s="122"/>
      <c r="D575" s="122"/>
      <c r="E575" s="122"/>
      <c r="F575" s="122"/>
      <c r="G575" s="122"/>
      <c r="H575" s="122"/>
    </row>
    <row r="576" spans="1:15" s="121" customFormat="1" ht="10.5" customHeight="1">
      <c r="A576" s="122"/>
      <c r="B576" s="122"/>
      <c r="C576" s="122"/>
      <c r="D576" s="122"/>
      <c r="E576" s="122"/>
      <c r="F576" s="122"/>
      <c r="G576" s="122"/>
      <c r="H576" s="122"/>
    </row>
    <row r="577" spans="1:14" s="121" customFormat="1" ht="12" customHeight="1">
      <c r="A577" s="122" t="s">
        <v>306</v>
      </c>
      <c r="B577" s="122" t="s">
        <v>380</v>
      </c>
      <c r="C577" s="122"/>
      <c r="D577" s="122" t="s">
        <v>382</v>
      </c>
      <c r="E577" s="122"/>
      <c r="F577" s="122" t="s">
        <v>521</v>
      </c>
      <c r="G577" s="122"/>
      <c r="H577" s="122"/>
    </row>
    <row r="578" spans="1:14" s="121" customFormat="1" ht="10.5" customHeight="1">
      <c r="A578" s="122"/>
      <c r="B578" s="123" t="s">
        <v>381</v>
      </c>
      <c r="C578" s="122"/>
      <c r="D578" s="123" t="s">
        <v>383</v>
      </c>
      <c r="E578" s="122"/>
      <c r="F578" s="123" t="s">
        <v>384</v>
      </c>
      <c r="G578" s="122"/>
      <c r="H578" s="122"/>
    </row>
    <row r="579" spans="1:14" s="121" customFormat="1" ht="18" customHeight="1">
      <c r="A579" s="122"/>
      <c r="B579" s="122"/>
      <c r="C579" s="122"/>
      <c r="D579" s="122"/>
      <c r="E579" s="122"/>
      <c r="F579" s="122"/>
      <c r="G579" s="122"/>
      <c r="H579" s="122"/>
    </row>
    <row r="580" spans="1:14" s="121" customFormat="1" ht="12" customHeight="1">
      <c r="A580" s="122" t="s">
        <v>308</v>
      </c>
      <c r="B580" s="122" t="s">
        <v>380</v>
      </c>
      <c r="C580" s="122"/>
      <c r="D580" s="122" t="s">
        <v>382</v>
      </c>
      <c r="E580" s="122"/>
      <c r="F580" s="122" t="s">
        <v>522</v>
      </c>
      <c r="G580" s="122"/>
      <c r="H580" s="122"/>
    </row>
    <row r="581" spans="1:14" s="121" customFormat="1" ht="14.25" customHeight="1">
      <c r="A581" s="122"/>
      <c r="B581" s="123" t="s">
        <v>381</v>
      </c>
      <c r="C581" s="122"/>
      <c r="D581" s="123" t="s">
        <v>383</v>
      </c>
      <c r="E581" s="122"/>
      <c r="F581" s="123" t="s">
        <v>384</v>
      </c>
      <c r="G581" s="122"/>
      <c r="H581" s="124"/>
      <c r="I581" s="125"/>
      <c r="J581" s="125"/>
      <c r="K581" s="125"/>
      <c r="L581" s="125"/>
      <c r="M581" s="125"/>
      <c r="N581" s="125"/>
    </row>
    <row r="582" spans="1:14" s="121" customFormat="1" ht="11.25" customHeight="1">
      <c r="A582" s="124"/>
      <c r="B582" s="122"/>
      <c r="C582" s="122"/>
      <c r="D582" s="122"/>
      <c r="E582" s="122"/>
      <c r="F582" s="122"/>
      <c r="G582" s="122"/>
      <c r="H582" s="122"/>
    </row>
    <row r="583" spans="1:14" s="121" customFormat="1" ht="11.25" customHeight="1">
      <c r="A583" s="122"/>
      <c r="B583" s="124"/>
      <c r="C583" s="124"/>
      <c r="D583" s="124"/>
      <c r="E583" s="124"/>
      <c r="F583" s="124"/>
      <c r="G583" s="124"/>
      <c r="H583" s="124"/>
      <c r="I583" s="125"/>
      <c r="J583" s="125"/>
      <c r="K583" s="125"/>
      <c r="L583" s="125"/>
      <c r="M583" s="125"/>
      <c r="N583" s="125"/>
    </row>
    <row r="584" spans="1:14" s="121" customFormat="1" ht="10.5" customHeight="1">
      <c r="A584" s="124"/>
      <c r="B584" s="124"/>
      <c r="C584" s="124"/>
      <c r="D584" s="124"/>
      <c r="E584" s="124"/>
      <c r="F584" s="124"/>
      <c r="G584" s="124"/>
      <c r="H584" s="124"/>
      <c r="I584" s="125"/>
      <c r="J584" s="125"/>
      <c r="K584" s="125"/>
      <c r="L584" s="125"/>
      <c r="M584" s="125"/>
      <c r="N584" s="125"/>
    </row>
    <row r="585" spans="1:14" ht="3" customHeight="1">
      <c r="A585" s="124"/>
      <c r="B585" s="124"/>
      <c r="C585" s="124"/>
      <c r="D585" s="124"/>
      <c r="E585" s="124"/>
      <c r="F585" s="124"/>
      <c r="G585" s="124"/>
      <c r="H585" s="124"/>
      <c r="I585" s="125"/>
      <c r="J585" s="125"/>
      <c r="K585" s="125"/>
      <c r="L585" s="125"/>
      <c r="M585" s="125"/>
      <c r="N585" s="125"/>
    </row>
    <row r="586" spans="1:14" ht="6" customHeight="1">
      <c r="A586" s="124"/>
      <c r="I586" s="121"/>
      <c r="J586" s="121"/>
      <c r="K586" s="121"/>
      <c r="L586" s="121"/>
      <c r="M586" s="121"/>
      <c r="N586" s="121"/>
    </row>
    <row r="587" spans="1:14">
      <c r="I587" s="121"/>
      <c r="J587" s="121"/>
      <c r="K587" s="121"/>
      <c r="L587" s="121"/>
      <c r="M587" s="121"/>
      <c r="N587" s="121"/>
    </row>
    <row r="588" spans="1:14">
      <c r="B588" s="124"/>
      <c r="C588" s="124"/>
      <c r="D588" s="124"/>
      <c r="E588" s="124"/>
      <c r="F588" s="124"/>
      <c r="G588" s="124"/>
      <c r="H588" s="124"/>
      <c r="I588" s="125"/>
      <c r="J588" s="125"/>
      <c r="K588" s="125"/>
      <c r="L588" s="125"/>
      <c r="M588" s="125"/>
      <c r="N588" s="125"/>
    </row>
    <row r="589" spans="1:14" ht="36" customHeight="1">
      <c r="A589" s="141"/>
      <c r="B589" s="141"/>
      <c r="C589" s="141"/>
      <c r="D589" s="141"/>
      <c r="E589" s="141"/>
      <c r="F589" s="141"/>
      <c r="G589" s="141"/>
      <c r="H589" s="141"/>
      <c r="I589" s="141"/>
      <c r="J589" s="141"/>
      <c r="K589" s="141"/>
      <c r="L589" s="141"/>
      <c r="M589" s="141"/>
      <c r="N589" s="141"/>
    </row>
  </sheetData>
  <mergeCells count="562">
    <mergeCell ref="H35:N35"/>
    <mergeCell ref="H296:N296"/>
    <mergeCell ref="H562:N562"/>
    <mergeCell ref="G17:N17"/>
    <mergeCell ref="G2:N2"/>
    <mergeCell ref="H297:N297"/>
    <mergeCell ref="H298:N298"/>
    <mergeCell ref="H299:N299"/>
    <mergeCell ref="H132:N132"/>
    <mergeCell ref="H186:N186"/>
    <mergeCell ref="E32:N32"/>
    <mergeCell ref="H193:N193"/>
    <mergeCell ref="H194:N194"/>
    <mergeCell ref="H195:N195"/>
    <mergeCell ref="H196:N196"/>
    <mergeCell ref="H244:N244"/>
    <mergeCell ref="H197:N197"/>
    <mergeCell ref="H198:N198"/>
    <mergeCell ref="H199:N199"/>
    <mergeCell ref="H200:N200"/>
    <mergeCell ref="H201:N201"/>
    <mergeCell ref="H33:N34"/>
    <mergeCell ref="H27:N27"/>
    <mergeCell ref="H28:N28"/>
    <mergeCell ref="A30:N30"/>
    <mergeCell ref="A32:A34"/>
    <mergeCell ref="B32:B34"/>
    <mergeCell ref="C32:C34"/>
    <mergeCell ref="D32:D34"/>
    <mergeCell ref="H353:N353"/>
    <mergeCell ref="H37:N37"/>
    <mergeCell ref="H38:N38"/>
    <mergeCell ref="H42:N42"/>
    <mergeCell ref="H39:N39"/>
    <mergeCell ref="H40:N41"/>
    <mergeCell ref="H46:N46"/>
    <mergeCell ref="H350:N350"/>
    <mergeCell ref="H351:N351"/>
    <mergeCell ref="H352:N352"/>
    <mergeCell ref="H302:N302"/>
    <mergeCell ref="H303:N303"/>
    <mergeCell ref="H300:N300"/>
    <mergeCell ref="H301:N301"/>
    <mergeCell ref="H310:N310"/>
    <mergeCell ref="H308:N308"/>
    <mergeCell ref="B40:B41"/>
    <mergeCell ref="C40:C41"/>
    <mergeCell ref="D40:D41"/>
    <mergeCell ref="E40:E41"/>
    <mergeCell ref="F40:F41"/>
    <mergeCell ref="G40:G41"/>
    <mergeCell ref="C55:C56"/>
    <mergeCell ref="H47:N47"/>
    <mergeCell ref="H36:N36"/>
    <mergeCell ref="H45:N45"/>
    <mergeCell ref="H43:N43"/>
    <mergeCell ref="H44:N44"/>
    <mergeCell ref="H48:N48"/>
    <mergeCell ref="H65:N65"/>
    <mergeCell ref="H457:N457"/>
    <mergeCell ref="H53:N53"/>
    <mergeCell ref="H51:N51"/>
    <mergeCell ref="H54:N54"/>
    <mergeCell ref="H64:N64"/>
    <mergeCell ref="H84:N84"/>
    <mergeCell ref="H85:N85"/>
    <mergeCell ref="H404:N404"/>
    <mergeCell ref="H405:N405"/>
    <mergeCell ref="H406:N406"/>
    <mergeCell ref="H309:N309"/>
    <mergeCell ref="H243:N243"/>
    <mergeCell ref="H187:N187"/>
    <mergeCell ref="H188:N188"/>
    <mergeCell ref="H189:N189"/>
    <mergeCell ref="H241:N241"/>
    <mergeCell ref="H60:N60"/>
    <mergeCell ref="H61:N61"/>
    <mergeCell ref="H58:N58"/>
    <mergeCell ref="H59:N59"/>
    <mergeCell ref="H57:N57"/>
    <mergeCell ref="H72:N72"/>
    <mergeCell ref="H73:N73"/>
    <mergeCell ref="B49:B50"/>
    <mergeCell ref="C49:C50"/>
    <mergeCell ref="D49:D50"/>
    <mergeCell ref="E49:E50"/>
    <mergeCell ref="F49:F50"/>
    <mergeCell ref="G49:G50"/>
    <mergeCell ref="B55:B56"/>
    <mergeCell ref="H49:N50"/>
    <mergeCell ref="H52:N52"/>
    <mergeCell ref="D55:D56"/>
    <mergeCell ref="E55:E56"/>
    <mergeCell ref="F55:F56"/>
    <mergeCell ref="G55:G56"/>
    <mergeCell ref="H55:N56"/>
    <mergeCell ref="H551:N551"/>
    <mergeCell ref="H407:N407"/>
    <mergeCell ref="H70:N70"/>
    <mergeCell ref="H71:N71"/>
    <mergeCell ref="H78:N78"/>
    <mergeCell ref="H79:N79"/>
    <mergeCell ref="H76:N76"/>
    <mergeCell ref="H77:N77"/>
    <mergeCell ref="H458:N458"/>
    <mergeCell ref="H100:N100"/>
    <mergeCell ref="H101:N101"/>
    <mergeCell ref="H98:N98"/>
    <mergeCell ref="H99:N99"/>
    <mergeCell ref="H96:N96"/>
    <mergeCell ref="H97:N97"/>
    <mergeCell ref="H94:N94"/>
    <mergeCell ref="H95:N95"/>
    <mergeCell ref="H82:N82"/>
    <mergeCell ref="H83:N83"/>
    <mergeCell ref="H92:N92"/>
    <mergeCell ref="H93:N93"/>
    <mergeCell ref="H90:N90"/>
    <mergeCell ref="G74:G75"/>
    <mergeCell ref="H74:N75"/>
    <mergeCell ref="B74:B75"/>
    <mergeCell ref="C74:C75"/>
    <mergeCell ref="D74:D75"/>
    <mergeCell ref="E74:E75"/>
    <mergeCell ref="F74:F75"/>
    <mergeCell ref="H80:N80"/>
    <mergeCell ref="H81:N81"/>
    <mergeCell ref="H91:N91"/>
    <mergeCell ref="H88:N88"/>
    <mergeCell ref="H89:N89"/>
    <mergeCell ref="H86:N86"/>
    <mergeCell ref="H87:N87"/>
    <mergeCell ref="H109:N109"/>
    <mergeCell ref="H110:N110"/>
    <mergeCell ref="H108:N108"/>
    <mergeCell ref="H106:N106"/>
    <mergeCell ref="H107:N107"/>
    <mergeCell ref="H112:N112"/>
    <mergeCell ref="H104:N104"/>
    <mergeCell ref="H105:N105"/>
    <mergeCell ref="H102:N102"/>
    <mergeCell ref="H103:N103"/>
    <mergeCell ref="H126:N126"/>
    <mergeCell ref="H127:N127"/>
    <mergeCell ref="H124:N124"/>
    <mergeCell ref="H125:N125"/>
    <mergeCell ref="H122:N122"/>
    <mergeCell ref="H123:N123"/>
    <mergeCell ref="H113:N113"/>
    <mergeCell ref="H111:N111"/>
    <mergeCell ref="H120:N120"/>
    <mergeCell ref="H121:N121"/>
    <mergeCell ref="H118:N118"/>
    <mergeCell ref="H119:N119"/>
    <mergeCell ref="H116:N116"/>
    <mergeCell ref="H114:N114"/>
    <mergeCell ref="H115:N115"/>
    <mergeCell ref="H304:N304"/>
    <mergeCell ref="H305:N305"/>
    <mergeCell ref="H319:N319"/>
    <mergeCell ref="H316:N316"/>
    <mergeCell ref="H317:N317"/>
    <mergeCell ref="H314:N314"/>
    <mergeCell ref="H315:N315"/>
    <mergeCell ref="H312:N312"/>
    <mergeCell ref="H128:N128"/>
    <mergeCell ref="H129:N129"/>
    <mergeCell ref="H141:N141"/>
    <mergeCell ref="H142:N142"/>
    <mergeCell ref="H143:N143"/>
    <mergeCell ref="H144:N144"/>
    <mergeCell ref="H133:N133"/>
    <mergeCell ref="H134:N134"/>
    <mergeCell ref="H131:N131"/>
    <mergeCell ref="H313:N313"/>
    <mergeCell ref="H145:N145"/>
    <mergeCell ref="H146:N146"/>
    <mergeCell ref="H147:N147"/>
    <mergeCell ref="H148:N148"/>
    <mergeCell ref="H149:N149"/>
    <mergeCell ref="H150:N150"/>
    <mergeCell ref="H325:N325"/>
    <mergeCell ref="H326:N326"/>
    <mergeCell ref="H323:N323"/>
    <mergeCell ref="H324:N324"/>
    <mergeCell ref="H321:N321"/>
    <mergeCell ref="H320:N320"/>
    <mergeCell ref="H322:N322"/>
    <mergeCell ref="H306:N306"/>
    <mergeCell ref="H307:N307"/>
    <mergeCell ref="H337:N337"/>
    <mergeCell ref="H338:N338"/>
    <mergeCell ref="H328:N328"/>
    <mergeCell ref="H329:N329"/>
    <mergeCell ref="H327:N327"/>
    <mergeCell ref="H335:N335"/>
    <mergeCell ref="H333:N333"/>
    <mergeCell ref="H334:N334"/>
    <mergeCell ref="H331:N331"/>
    <mergeCell ref="H332:N332"/>
    <mergeCell ref="H330:N330"/>
    <mergeCell ref="H347:N347"/>
    <mergeCell ref="H348:N348"/>
    <mergeCell ref="H345:N345"/>
    <mergeCell ref="H346:N346"/>
    <mergeCell ref="H343:N343"/>
    <mergeCell ref="H344:N344"/>
    <mergeCell ref="H341:N341"/>
    <mergeCell ref="H342:N342"/>
    <mergeCell ref="H339:N339"/>
    <mergeCell ref="H340:N340"/>
    <mergeCell ref="H362:N362"/>
    <mergeCell ref="H363:N363"/>
    <mergeCell ref="H360:N360"/>
    <mergeCell ref="H361:N361"/>
    <mergeCell ref="H358:N358"/>
    <mergeCell ref="H359:N359"/>
    <mergeCell ref="H356:N356"/>
    <mergeCell ref="H357:N357"/>
    <mergeCell ref="H354:N354"/>
    <mergeCell ref="H355:N355"/>
    <mergeCell ref="H373:N373"/>
    <mergeCell ref="H374:N374"/>
    <mergeCell ref="H371:N371"/>
    <mergeCell ref="H372:N372"/>
    <mergeCell ref="H369:N369"/>
    <mergeCell ref="H370:N370"/>
    <mergeCell ref="H367:N367"/>
    <mergeCell ref="H368:N368"/>
    <mergeCell ref="H364:N364"/>
    <mergeCell ref="H366:N366"/>
    <mergeCell ref="H382:N382"/>
    <mergeCell ref="H383:N383"/>
    <mergeCell ref="H381:N381"/>
    <mergeCell ref="H379:N379"/>
    <mergeCell ref="H380:N380"/>
    <mergeCell ref="H385:N385"/>
    <mergeCell ref="H377:N377"/>
    <mergeCell ref="H378:N378"/>
    <mergeCell ref="H375:N375"/>
    <mergeCell ref="H376:N376"/>
    <mergeCell ref="H387:N387"/>
    <mergeCell ref="H388:N388"/>
    <mergeCell ref="H386:N386"/>
    <mergeCell ref="H384:N384"/>
    <mergeCell ref="H395:N395"/>
    <mergeCell ref="H396:N396"/>
    <mergeCell ref="H394:N394"/>
    <mergeCell ref="H391:N391"/>
    <mergeCell ref="H392:N392"/>
    <mergeCell ref="H389:N389"/>
    <mergeCell ref="H414:N414"/>
    <mergeCell ref="H415:N415"/>
    <mergeCell ref="H412:N412"/>
    <mergeCell ref="H413:N413"/>
    <mergeCell ref="H410:N410"/>
    <mergeCell ref="H411:N411"/>
    <mergeCell ref="H408:N408"/>
    <mergeCell ref="H409:N409"/>
    <mergeCell ref="H393:N393"/>
    <mergeCell ref="H401:N401"/>
    <mergeCell ref="H402:N402"/>
    <mergeCell ref="H399:N399"/>
    <mergeCell ref="H400:N400"/>
    <mergeCell ref="H397:N397"/>
    <mergeCell ref="H398:N398"/>
    <mergeCell ref="H425:N425"/>
    <mergeCell ref="H426:N426"/>
    <mergeCell ref="H423:N423"/>
    <mergeCell ref="H424:N424"/>
    <mergeCell ref="H421:N421"/>
    <mergeCell ref="H422:N422"/>
    <mergeCell ref="H419:N419"/>
    <mergeCell ref="H420:N420"/>
    <mergeCell ref="H416:N416"/>
    <mergeCell ref="H417:N417"/>
    <mergeCell ref="H431:N431"/>
    <mergeCell ref="H432:N432"/>
    <mergeCell ref="H437:N437"/>
    <mergeCell ref="H429:N429"/>
    <mergeCell ref="H430:N430"/>
    <mergeCell ref="H427:N427"/>
    <mergeCell ref="H428:N428"/>
    <mergeCell ref="H436:N436"/>
    <mergeCell ref="H434:N434"/>
    <mergeCell ref="H435:N435"/>
    <mergeCell ref="H446:N446"/>
    <mergeCell ref="H444:N444"/>
    <mergeCell ref="H445:N445"/>
    <mergeCell ref="H433:N433"/>
    <mergeCell ref="H441:N441"/>
    <mergeCell ref="H442:N442"/>
    <mergeCell ref="H439:N439"/>
    <mergeCell ref="H440:N440"/>
    <mergeCell ref="H438:N438"/>
    <mergeCell ref="H484:N484"/>
    <mergeCell ref="H485:N485"/>
    <mergeCell ref="H449:N449"/>
    <mergeCell ref="H450:N450"/>
    <mergeCell ref="H447:N447"/>
    <mergeCell ref="H448:N448"/>
    <mergeCell ref="H462:N462"/>
    <mergeCell ref="H455:N455"/>
    <mergeCell ref="H453:N453"/>
    <mergeCell ref="H471:N471"/>
    <mergeCell ref="H472:N472"/>
    <mergeCell ref="H454:N454"/>
    <mergeCell ref="H451:N451"/>
    <mergeCell ref="H452:N452"/>
    <mergeCell ref="H461:N461"/>
    <mergeCell ref="H468:N468"/>
    <mergeCell ref="H469:N469"/>
    <mergeCell ref="H465:N465"/>
    <mergeCell ref="H467:N467"/>
    <mergeCell ref="H463:N463"/>
    <mergeCell ref="H464:N464"/>
    <mergeCell ref="H459:N459"/>
    <mergeCell ref="H460:N460"/>
    <mergeCell ref="H518:N518"/>
    <mergeCell ref="H519:N519"/>
    <mergeCell ref="H516:N516"/>
    <mergeCell ref="H517:N517"/>
    <mergeCell ref="H514:N514"/>
    <mergeCell ref="H515:N515"/>
    <mergeCell ref="H511:N511"/>
    <mergeCell ref="H513:N513"/>
    <mergeCell ref="H488:N488"/>
    <mergeCell ref="H489:N489"/>
    <mergeCell ref="H509:N509"/>
    <mergeCell ref="H510:N510"/>
    <mergeCell ref="H507:N507"/>
    <mergeCell ref="H508:N508"/>
    <mergeCell ref="H506:N506"/>
    <mergeCell ref="H496:N496"/>
    <mergeCell ref="H497:N497"/>
    <mergeCell ref="H498:N498"/>
    <mergeCell ref="H505:N505"/>
    <mergeCell ref="H503:N503"/>
    <mergeCell ref="H504:N504"/>
    <mergeCell ref="H501:N501"/>
    <mergeCell ref="H502:N502"/>
    <mergeCell ref="H490:N490"/>
    <mergeCell ref="H524:N524"/>
    <mergeCell ref="H532:N532"/>
    <mergeCell ref="H525:N525"/>
    <mergeCell ref="H522:N522"/>
    <mergeCell ref="H523:N523"/>
    <mergeCell ref="H520:N520"/>
    <mergeCell ref="H521:N521"/>
    <mergeCell ref="H529:N529"/>
    <mergeCell ref="H530:N530"/>
    <mergeCell ref="H541:N541"/>
    <mergeCell ref="H538:N538"/>
    <mergeCell ref="H539:N539"/>
    <mergeCell ref="H536:N536"/>
    <mergeCell ref="H534:N534"/>
    <mergeCell ref="H528:N528"/>
    <mergeCell ref="H535:N535"/>
    <mergeCell ref="H546:N546"/>
    <mergeCell ref="H526:N526"/>
    <mergeCell ref="H527:N527"/>
    <mergeCell ref="H547:N547"/>
    <mergeCell ref="H544:N544"/>
    <mergeCell ref="H545:N545"/>
    <mergeCell ref="H542:N542"/>
    <mergeCell ref="H543:N543"/>
    <mergeCell ref="H533:N533"/>
    <mergeCell ref="H531:N531"/>
    <mergeCell ref="H565:N565"/>
    <mergeCell ref="H566:N566"/>
    <mergeCell ref="H563:N563"/>
    <mergeCell ref="H564:N564"/>
    <mergeCell ref="H560:N560"/>
    <mergeCell ref="H561:N561"/>
    <mergeCell ref="H557:N557"/>
    <mergeCell ref="H556:N556"/>
    <mergeCell ref="H548:N548"/>
    <mergeCell ref="H549:N549"/>
    <mergeCell ref="H555:N555"/>
    <mergeCell ref="H558:N558"/>
    <mergeCell ref="H559:N559"/>
    <mergeCell ref="H554:N554"/>
    <mergeCell ref="H552:N552"/>
    <mergeCell ref="H553:N553"/>
    <mergeCell ref="H540:N540"/>
    <mergeCell ref="A589:N589"/>
    <mergeCell ref="H573:N573"/>
    <mergeCell ref="H574:N574"/>
    <mergeCell ref="H571:N571"/>
    <mergeCell ref="H572:N572"/>
    <mergeCell ref="H569:N569"/>
    <mergeCell ref="H570:N570"/>
    <mergeCell ref="H567:N567"/>
    <mergeCell ref="H568:N568"/>
    <mergeCell ref="F1:H1"/>
    <mergeCell ref="F5:N5"/>
    <mergeCell ref="F6:N6"/>
    <mergeCell ref="A27:F27"/>
    <mergeCell ref="A24:F24"/>
    <mergeCell ref="B18:E18"/>
    <mergeCell ref="B19:E19"/>
    <mergeCell ref="F3:H3"/>
    <mergeCell ref="H20:N21"/>
    <mergeCell ref="H22:N22"/>
    <mergeCell ref="H23:N23"/>
    <mergeCell ref="H24:N24"/>
    <mergeCell ref="H25:N25"/>
    <mergeCell ref="H26:N26"/>
    <mergeCell ref="A135:G135"/>
    <mergeCell ref="H136:N136"/>
    <mergeCell ref="H137:N137"/>
    <mergeCell ref="H138:N138"/>
    <mergeCell ref="H139:N139"/>
    <mergeCell ref="H140:N140"/>
    <mergeCell ref="H157:N157"/>
    <mergeCell ref="H158:N158"/>
    <mergeCell ref="H159:N159"/>
    <mergeCell ref="H160:N160"/>
    <mergeCell ref="H161:N161"/>
    <mergeCell ref="H162:N162"/>
    <mergeCell ref="H151:N151"/>
    <mergeCell ref="H152:N152"/>
    <mergeCell ref="H153:N153"/>
    <mergeCell ref="H154:N154"/>
    <mergeCell ref="H155:N155"/>
    <mergeCell ref="H156:N156"/>
    <mergeCell ref="H169:N169"/>
    <mergeCell ref="H170:N170"/>
    <mergeCell ref="H171:N171"/>
    <mergeCell ref="H173:N173"/>
    <mergeCell ref="H174:N174"/>
    <mergeCell ref="H175:N175"/>
    <mergeCell ref="H163:N163"/>
    <mergeCell ref="H164:N164"/>
    <mergeCell ref="H165:N165"/>
    <mergeCell ref="H166:N166"/>
    <mergeCell ref="H167:N167"/>
    <mergeCell ref="H168:N168"/>
    <mergeCell ref="A190:G190"/>
    <mergeCell ref="H191:N191"/>
    <mergeCell ref="H192:N192"/>
    <mergeCell ref="H176:N176"/>
    <mergeCell ref="H177:N177"/>
    <mergeCell ref="H178:N178"/>
    <mergeCell ref="H179:N179"/>
    <mergeCell ref="H180:N180"/>
    <mergeCell ref="H181:N181"/>
    <mergeCell ref="H202:N202"/>
    <mergeCell ref="H203:N203"/>
    <mergeCell ref="H204:N204"/>
    <mergeCell ref="H205:N205"/>
    <mergeCell ref="H206:N206"/>
    <mergeCell ref="H207:N207"/>
    <mergeCell ref="H182:N182"/>
    <mergeCell ref="H183:N183"/>
    <mergeCell ref="H184:N184"/>
    <mergeCell ref="H214:N214"/>
    <mergeCell ref="H215:N215"/>
    <mergeCell ref="H216:N216"/>
    <mergeCell ref="H217:N217"/>
    <mergeCell ref="H218:N218"/>
    <mergeCell ref="H219:N219"/>
    <mergeCell ref="H208:N208"/>
    <mergeCell ref="H209:N209"/>
    <mergeCell ref="H210:N210"/>
    <mergeCell ref="H211:N211"/>
    <mergeCell ref="H212:N212"/>
    <mergeCell ref="H213:N213"/>
    <mergeCell ref="H226:N226"/>
    <mergeCell ref="H228:N228"/>
    <mergeCell ref="H229:N229"/>
    <mergeCell ref="H230:N230"/>
    <mergeCell ref="H231:N231"/>
    <mergeCell ref="H232:N232"/>
    <mergeCell ref="H220:N220"/>
    <mergeCell ref="H221:N221"/>
    <mergeCell ref="H222:N222"/>
    <mergeCell ref="H223:N223"/>
    <mergeCell ref="H224:N224"/>
    <mergeCell ref="H225:N225"/>
    <mergeCell ref="H239:N239"/>
    <mergeCell ref="A245:G245"/>
    <mergeCell ref="H246:N246"/>
    <mergeCell ref="H247:N247"/>
    <mergeCell ref="H248:N248"/>
    <mergeCell ref="H242:N242"/>
    <mergeCell ref="H233:N233"/>
    <mergeCell ref="H234:N234"/>
    <mergeCell ref="H235:N235"/>
    <mergeCell ref="H236:N236"/>
    <mergeCell ref="H237:N237"/>
    <mergeCell ref="H238:N238"/>
    <mergeCell ref="H255:N255"/>
    <mergeCell ref="H256:N256"/>
    <mergeCell ref="H257:N257"/>
    <mergeCell ref="H258:N258"/>
    <mergeCell ref="H259:N259"/>
    <mergeCell ref="H260:N260"/>
    <mergeCell ref="H249:N249"/>
    <mergeCell ref="H250:N250"/>
    <mergeCell ref="H251:N251"/>
    <mergeCell ref="H252:N252"/>
    <mergeCell ref="H253:N253"/>
    <mergeCell ref="H254:N254"/>
    <mergeCell ref="H269:N269"/>
    <mergeCell ref="H270:N270"/>
    <mergeCell ref="H271:N271"/>
    <mergeCell ref="H272:N272"/>
    <mergeCell ref="H261:N261"/>
    <mergeCell ref="H262:N262"/>
    <mergeCell ref="H263:N263"/>
    <mergeCell ref="H264:N264"/>
    <mergeCell ref="H265:N265"/>
    <mergeCell ref="H266:N266"/>
    <mergeCell ref="H491:N491"/>
    <mergeCell ref="H492:N492"/>
    <mergeCell ref="H493:N493"/>
    <mergeCell ref="H494:N494"/>
    <mergeCell ref="H495:N495"/>
    <mergeCell ref="H286:N286"/>
    <mergeCell ref="H293:N293"/>
    <mergeCell ref="H294:N294"/>
    <mergeCell ref="H287:N287"/>
    <mergeCell ref="H288:N288"/>
    <mergeCell ref="H289:N289"/>
    <mergeCell ref="H290:N290"/>
    <mergeCell ref="H291:N291"/>
    <mergeCell ref="H292:N292"/>
    <mergeCell ref="H487:N487"/>
    <mergeCell ref="H479:N479"/>
    <mergeCell ref="H486:N486"/>
    <mergeCell ref="H477:N477"/>
    <mergeCell ref="H478:N478"/>
    <mergeCell ref="H475:N475"/>
    <mergeCell ref="H476:N476"/>
    <mergeCell ref="H473:N473"/>
    <mergeCell ref="H474:N474"/>
    <mergeCell ref="H483:N483"/>
    <mergeCell ref="H69:N69"/>
    <mergeCell ref="H62:N62"/>
    <mergeCell ref="H480:N480"/>
    <mergeCell ref="H482:N482"/>
    <mergeCell ref="H481:N481"/>
    <mergeCell ref="H466:N466"/>
    <mergeCell ref="H470:N470"/>
    <mergeCell ref="H63:N63"/>
    <mergeCell ref="H66:N66"/>
    <mergeCell ref="H68:N68"/>
    <mergeCell ref="H279:N279"/>
    <mergeCell ref="H280:N280"/>
    <mergeCell ref="H281:N281"/>
    <mergeCell ref="H283:N283"/>
    <mergeCell ref="H284:N284"/>
    <mergeCell ref="H285:N285"/>
    <mergeCell ref="H273:N273"/>
    <mergeCell ref="H274:N274"/>
    <mergeCell ref="H275:N275"/>
    <mergeCell ref="H276:N276"/>
    <mergeCell ref="H277:N277"/>
    <mergeCell ref="H278:N278"/>
    <mergeCell ref="H267:N267"/>
    <mergeCell ref="H268:N268"/>
  </mergeCells>
  <pageMargins left="0.6692913385826772" right="0.31496062992125984" top="0.78740157480314965" bottom="0.31496062992125984" header="0.19685039370078741" footer="0.19685039370078741"/>
  <pageSetup paperSize="9" scale="55" orientation="portrait" r:id="rId1"/>
  <headerFooter alignWithMargins="0"/>
  <rowBreaks count="14" manualBreakCount="14">
    <brk id="29" max="13" man="1"/>
    <brk id="65" max="13" man="1"/>
    <brk id="97" max="13" man="1"/>
    <brk id="137" max="13" man="1"/>
    <brk id="180" max="13" man="1"/>
    <brk id="219" max="13" man="1"/>
    <brk id="259" max="13" man="1"/>
    <brk id="299" max="13" man="1"/>
    <brk id="345" max="13" man="1"/>
    <brk id="388" max="13" man="1"/>
    <brk id="428" max="13" man="1"/>
    <brk id="464" max="13" man="1"/>
    <brk id="495" max="13" man="1"/>
    <brk id="533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FFFF"/>
  </sheetPr>
  <dimension ref="A1:I37"/>
  <sheetViews>
    <sheetView view="pageBreakPreview" zoomScale="66" zoomScaleSheetLayoutView="66" workbookViewId="0">
      <selection activeCell="G34" sqref="G34"/>
    </sheetView>
  </sheetViews>
  <sheetFormatPr defaultRowHeight="12.75"/>
  <cols>
    <col min="5" max="5" width="17.5703125" customWidth="1"/>
    <col min="6" max="6" width="16.140625" customWidth="1"/>
    <col min="7" max="7" width="16.5703125" customWidth="1"/>
  </cols>
  <sheetData>
    <row r="1" spans="1:9" ht="15.75">
      <c r="A1" s="3"/>
      <c r="B1" s="3"/>
      <c r="C1" s="3"/>
      <c r="D1" s="3"/>
      <c r="E1" s="3"/>
      <c r="F1" s="3"/>
      <c r="G1" s="14"/>
    </row>
    <row r="2" spans="1:9" ht="15.75">
      <c r="A2" s="357" t="s">
        <v>0</v>
      </c>
      <c r="B2" s="357"/>
      <c r="C2" s="357"/>
      <c r="D2" s="357"/>
      <c r="E2" s="357"/>
      <c r="F2" s="357"/>
      <c r="G2" s="357"/>
    </row>
    <row r="3" spans="1:9" ht="29.25" customHeight="1">
      <c r="A3" s="368" t="s">
        <v>335</v>
      </c>
      <c r="B3" s="368"/>
      <c r="C3" s="368"/>
      <c r="D3" s="368"/>
      <c r="E3" s="368"/>
      <c r="F3" s="368"/>
      <c r="G3" s="368"/>
    </row>
    <row r="4" spans="1:9" ht="35.25" customHeight="1">
      <c r="A4" s="358"/>
      <c r="B4" s="358"/>
      <c r="C4" s="358"/>
      <c r="D4" s="358"/>
      <c r="E4" s="358"/>
      <c r="F4" s="358"/>
      <c r="G4" s="358"/>
    </row>
    <row r="5" spans="1:9" ht="15.75">
      <c r="A5" s="369" t="s">
        <v>1</v>
      </c>
      <c r="B5" s="369"/>
      <c r="C5" s="369"/>
      <c r="D5" s="369"/>
      <c r="E5" s="369"/>
      <c r="F5" s="369"/>
      <c r="G5" s="369"/>
    </row>
    <row r="6" spans="1:9" ht="15.75" customHeight="1">
      <c r="A6" s="357" t="s">
        <v>317</v>
      </c>
      <c r="B6" s="357"/>
      <c r="C6" s="357"/>
      <c r="D6" s="357"/>
      <c r="E6" s="357"/>
      <c r="F6" s="357"/>
      <c r="G6" s="357"/>
    </row>
    <row r="7" spans="1:9" ht="16.5" customHeight="1">
      <c r="A7" s="355"/>
      <c r="B7" s="355"/>
      <c r="C7" s="355"/>
      <c r="D7" s="355"/>
      <c r="E7" s="355"/>
      <c r="F7" s="355"/>
      <c r="G7" s="14"/>
    </row>
    <row r="8" spans="1:9" ht="15.75" customHeight="1">
      <c r="A8" s="357"/>
      <c r="B8" s="357"/>
      <c r="C8" s="357"/>
      <c r="D8" s="357"/>
      <c r="E8" s="357"/>
      <c r="F8" s="357"/>
      <c r="G8" s="14"/>
      <c r="I8" s="2"/>
    </row>
    <row r="9" spans="1:9" ht="15.75">
      <c r="A9" s="3"/>
      <c r="B9" s="3"/>
      <c r="C9" s="3"/>
      <c r="D9" s="3"/>
      <c r="E9" s="3"/>
      <c r="F9" s="3"/>
      <c r="G9" s="14"/>
    </row>
    <row r="10" spans="1:9" ht="15.75">
      <c r="A10" s="3"/>
      <c r="B10" s="3"/>
      <c r="C10" s="3"/>
      <c r="D10" s="3"/>
      <c r="E10" s="3"/>
      <c r="F10" s="3"/>
      <c r="G10" s="14"/>
    </row>
    <row r="11" spans="1:9" ht="15.75">
      <c r="A11" s="3"/>
      <c r="B11" s="3"/>
      <c r="C11" s="3"/>
      <c r="D11" s="3"/>
      <c r="E11" s="3"/>
      <c r="F11" s="3"/>
      <c r="G11" s="14"/>
    </row>
    <row r="12" spans="1:9" ht="32.2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9" ht="24" customHeight="1">
      <c r="A13" s="354"/>
      <c r="B13" s="354"/>
      <c r="C13" s="354"/>
      <c r="D13" s="354"/>
      <c r="E13" s="49">
        <v>0</v>
      </c>
      <c r="F13" s="49">
        <v>0</v>
      </c>
      <c r="G13" s="49">
        <v>0</v>
      </c>
    </row>
    <row r="14" spans="1:9" ht="24" customHeight="1">
      <c r="A14" s="364"/>
      <c r="B14" s="365"/>
      <c r="C14" s="365"/>
      <c r="D14" s="366"/>
      <c r="E14" s="49">
        <v>0</v>
      </c>
      <c r="F14" s="49">
        <v>0</v>
      </c>
      <c r="G14" s="49">
        <v>0</v>
      </c>
    </row>
    <row r="15" spans="1:9" ht="24" customHeight="1">
      <c r="A15" s="364"/>
      <c r="B15" s="365"/>
      <c r="C15" s="365"/>
      <c r="D15" s="366"/>
      <c r="E15" s="49">
        <v>0</v>
      </c>
      <c r="F15" s="49">
        <v>0</v>
      </c>
      <c r="G15" s="49">
        <v>0</v>
      </c>
    </row>
    <row r="16" spans="1:9" ht="30" customHeight="1">
      <c r="A16" s="367"/>
      <c r="B16" s="367"/>
      <c r="C16" s="367"/>
      <c r="D16" s="367"/>
      <c r="E16" s="49">
        <v>0</v>
      </c>
      <c r="F16" s="49">
        <v>0</v>
      </c>
      <c r="G16" s="49">
        <v>0</v>
      </c>
    </row>
    <row r="17" spans="1:8" ht="16.5" customHeight="1">
      <c r="A17" s="344" t="s">
        <v>2</v>
      </c>
      <c r="B17" s="344"/>
      <c r="C17" s="344"/>
      <c r="D17" s="344"/>
      <c r="E17" s="47">
        <f>SUM(E13:E16)</f>
        <v>0</v>
      </c>
      <c r="F17" s="47">
        <f>SUM(F13:F16)</f>
        <v>0</v>
      </c>
      <c r="G17" s="47">
        <f>SUM(G13:G16)</f>
        <v>0</v>
      </c>
    </row>
    <row r="18" spans="1:8" ht="15.75">
      <c r="A18" s="344" t="s">
        <v>3</v>
      </c>
      <c r="B18" s="344"/>
      <c r="C18" s="344"/>
      <c r="D18" s="344"/>
      <c r="E18" s="47">
        <f>E17/1000</f>
        <v>0</v>
      </c>
      <c r="F18" s="47">
        <f>F17/1000</f>
        <v>0</v>
      </c>
      <c r="G18" s="47">
        <f>G17/1000</f>
        <v>0</v>
      </c>
    </row>
    <row r="19" spans="1:8" ht="15.75">
      <c r="A19" s="345" t="s">
        <v>385</v>
      </c>
      <c r="B19" s="346"/>
      <c r="C19" s="346"/>
      <c r="D19" s="347"/>
      <c r="E19" s="52"/>
      <c r="F19" s="52"/>
      <c r="G19" s="52"/>
      <c r="H19" s="8"/>
    </row>
    <row r="20" spans="1:8" ht="15.75">
      <c r="A20" s="348" t="s">
        <v>386</v>
      </c>
      <c r="B20" s="349"/>
      <c r="C20" s="349"/>
      <c r="D20" s="350"/>
      <c r="E20" s="52">
        <v>0</v>
      </c>
      <c r="F20" s="52">
        <v>0</v>
      </c>
      <c r="G20" s="52">
        <v>0</v>
      </c>
      <c r="H20" s="8"/>
    </row>
    <row r="21" spans="1:8" ht="15.75">
      <c r="A21" s="348" t="s">
        <v>387</v>
      </c>
      <c r="B21" s="349"/>
      <c r="C21" s="349"/>
      <c r="D21" s="350"/>
      <c r="E21" s="52">
        <v>0</v>
      </c>
      <c r="F21" s="52">
        <v>0</v>
      </c>
      <c r="G21" s="52">
        <v>0</v>
      </c>
      <c r="H21" s="8"/>
    </row>
    <row r="22" spans="1:8" ht="15.75">
      <c r="A22" s="348" t="s">
        <v>388</v>
      </c>
      <c r="B22" s="349"/>
      <c r="C22" s="349"/>
      <c r="D22" s="350"/>
      <c r="E22" s="52">
        <v>0</v>
      </c>
      <c r="F22" s="52">
        <v>0</v>
      </c>
      <c r="G22" s="52">
        <v>0</v>
      </c>
      <c r="H22" s="8"/>
    </row>
    <row r="23" spans="1:8" ht="15.75">
      <c r="A23" s="3"/>
      <c r="B23" s="3"/>
      <c r="C23" s="352" t="s">
        <v>5</v>
      </c>
      <c r="D23" s="352"/>
      <c r="E23" s="3"/>
      <c r="F23" s="352" t="s">
        <v>6</v>
      </c>
      <c r="G23" s="352"/>
      <c r="H23" s="9"/>
    </row>
    <row r="24" spans="1:8" ht="15.75">
      <c r="A24" s="3"/>
      <c r="B24" s="3"/>
      <c r="C24" s="3"/>
      <c r="D24" s="3"/>
      <c r="E24" s="3"/>
      <c r="F24" s="3"/>
      <c r="G24" s="3"/>
      <c r="H24" s="9"/>
    </row>
    <row r="25" spans="1:8" ht="15.75">
      <c r="A25" s="3" t="s">
        <v>7</v>
      </c>
      <c r="B25" s="3"/>
      <c r="C25" s="27"/>
      <c r="D25" s="27"/>
      <c r="E25" s="3"/>
      <c r="F25" s="353"/>
      <c r="G25" s="353"/>
      <c r="H25" s="9"/>
    </row>
    <row r="26" spans="1:8" ht="15.75">
      <c r="A26" s="9"/>
      <c r="B26" s="9"/>
      <c r="C26" s="352" t="s">
        <v>5</v>
      </c>
      <c r="D26" s="352"/>
      <c r="E26" s="3"/>
      <c r="F26" s="352" t="s">
        <v>6</v>
      </c>
      <c r="G26" s="352"/>
      <c r="H26" s="9"/>
    </row>
    <row r="27" spans="1:8" ht="15.75">
      <c r="A27" s="9"/>
      <c r="B27" s="9"/>
      <c r="C27" s="9"/>
      <c r="D27" s="9"/>
      <c r="E27" s="9"/>
      <c r="F27" s="9"/>
    </row>
    <row r="28" spans="1:8" ht="15.75">
      <c r="A28" s="9"/>
      <c r="B28" s="9"/>
      <c r="C28" s="9"/>
      <c r="D28" s="9"/>
      <c r="E28" s="9"/>
      <c r="F28" s="9"/>
    </row>
    <row r="29" spans="1:8" ht="15.75">
      <c r="A29" s="9"/>
      <c r="B29" s="9"/>
      <c r="C29" s="9"/>
      <c r="D29" s="9"/>
      <c r="E29" s="9"/>
      <c r="F29" s="9"/>
    </row>
    <row r="30" spans="1:8" ht="15">
      <c r="A30" s="13"/>
      <c r="B30" s="13"/>
      <c r="C30" s="13"/>
      <c r="D30" s="13"/>
      <c r="E30" s="13"/>
      <c r="F30" s="13"/>
    </row>
    <row r="31" spans="1:8" ht="15">
      <c r="A31" s="14"/>
      <c r="B31" s="14"/>
      <c r="C31" s="14"/>
      <c r="D31" s="14"/>
      <c r="E31" s="14"/>
      <c r="F31" s="14"/>
    </row>
    <row r="32" spans="1:8" ht="15">
      <c r="A32" s="14"/>
      <c r="B32" s="14"/>
      <c r="C32" s="14"/>
      <c r="D32" s="14"/>
      <c r="E32" s="14"/>
      <c r="F32" s="14"/>
    </row>
    <row r="33" spans="1:6" ht="15">
      <c r="A33" s="14"/>
      <c r="B33" s="14"/>
      <c r="C33" s="14"/>
      <c r="D33" s="14"/>
      <c r="E33" s="14"/>
      <c r="F33" s="14"/>
    </row>
    <row r="34" spans="1:6" ht="15">
      <c r="F34" s="14"/>
    </row>
    <row r="35" spans="1:6" ht="15">
      <c r="F35" s="14"/>
    </row>
    <row r="36" spans="1:6" ht="15">
      <c r="F36" s="14"/>
    </row>
    <row r="37" spans="1:6" ht="15">
      <c r="F37" s="14"/>
    </row>
  </sheetData>
  <sheetProtection selectLockedCells="1" selectUnlockedCells="1"/>
  <mergeCells count="23">
    <mergeCell ref="A21:D21"/>
    <mergeCell ref="A22:D22"/>
    <mergeCell ref="A7:F7"/>
    <mergeCell ref="A2:G2"/>
    <mergeCell ref="A3:G3"/>
    <mergeCell ref="A4:G4"/>
    <mergeCell ref="A5:G5"/>
    <mergeCell ref="A6:G6"/>
    <mergeCell ref="A18:D18"/>
    <mergeCell ref="A14:D14"/>
    <mergeCell ref="A15:D15"/>
    <mergeCell ref="A19:D19"/>
    <mergeCell ref="A20:D20"/>
    <mergeCell ref="A8:F8"/>
    <mergeCell ref="A12:D12"/>
    <mergeCell ref="A13:D13"/>
    <mergeCell ref="A16:D16"/>
    <mergeCell ref="A17:D17"/>
    <mergeCell ref="C23:D23"/>
    <mergeCell ref="F23:G23"/>
    <mergeCell ref="F25:G25"/>
    <mergeCell ref="C26:D26"/>
    <mergeCell ref="F26:G26"/>
  </mergeCells>
  <pageMargins left="1" right="0.39374999999999999" top="0.98402777777777772" bottom="0.98402777777777772" header="0.51180555555555551" footer="0.51180555555555551"/>
  <pageSetup paperSize="9" scale="93" firstPageNumber="0" orientation="portrait" horizontalDpi="300" verticalDpi="300" r:id="rId1"/>
  <headerFooter alignWithMargins="0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FF"/>
  </sheetPr>
  <dimension ref="A2:K49"/>
  <sheetViews>
    <sheetView view="pageBreakPreview" topLeftCell="A4" zoomScale="66" zoomScaleNormal="66" zoomScaleSheetLayoutView="66" workbookViewId="0">
      <selection activeCell="A44" sqref="A44:IV47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58.5" customHeight="1">
      <c r="A3" s="407" t="s">
        <v>367</v>
      </c>
      <c r="B3" s="407"/>
      <c r="C3" s="407"/>
      <c r="D3" s="407"/>
      <c r="E3" s="407"/>
      <c r="F3" s="407"/>
      <c r="G3" s="407"/>
    </row>
    <row r="4" spans="1:7" ht="56.25" customHeight="1">
      <c r="A4" s="408"/>
      <c r="B4" s="408"/>
      <c r="C4" s="408"/>
      <c r="D4" s="408"/>
      <c r="E4" s="408"/>
      <c r="F4" s="408"/>
      <c r="G4" s="40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0</v>
      </c>
      <c r="F10" s="22">
        <v>0</v>
      </c>
      <c r="G10" s="56">
        <v>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0</v>
      </c>
      <c r="F42" s="5">
        <f>F10+F31+F32+F33+F34+F35+F36+F37+F38+F39+F40+F41</f>
        <v>0</v>
      </c>
      <c r="G42" s="5">
        <f>G10+G31+G32+G33+G34+G35+G36+G37+G38+G39+G40+G41</f>
        <v>0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0</v>
      </c>
      <c r="F43" s="5">
        <f>F42/1000</f>
        <v>0</v>
      </c>
      <c r="G43" s="5">
        <f>G42/1000</f>
        <v>0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  <mergeCell ref="A35:D35"/>
    <mergeCell ref="A32:D32"/>
    <mergeCell ref="A36:D36"/>
    <mergeCell ref="A37:D37"/>
    <mergeCell ref="A41:D41"/>
    <mergeCell ref="A38:D38"/>
    <mergeCell ref="A39:D39"/>
    <mergeCell ref="A40:D40"/>
    <mergeCell ref="A29:D29"/>
    <mergeCell ref="A30:D30"/>
    <mergeCell ref="A31:D31"/>
    <mergeCell ref="A33:D33"/>
    <mergeCell ref="A34:D34"/>
    <mergeCell ref="A27:D27"/>
    <mergeCell ref="A28:D28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12:D12"/>
    <mergeCell ref="A13:D13"/>
    <mergeCell ref="A8:D9"/>
    <mergeCell ref="E8:E9"/>
    <mergeCell ref="A26:D26"/>
    <mergeCell ref="A7:F7"/>
    <mergeCell ref="F8:F9"/>
    <mergeCell ref="G8:G9"/>
    <mergeCell ref="A10:D10"/>
    <mergeCell ref="A11:D11"/>
    <mergeCell ref="A2:G2"/>
    <mergeCell ref="A3:G3"/>
    <mergeCell ref="A4:G4"/>
    <mergeCell ref="A5:G5"/>
    <mergeCell ref="A6:G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FF"/>
  </sheetPr>
  <dimension ref="A1:M19"/>
  <sheetViews>
    <sheetView view="pageBreakPreview" zoomScale="66" zoomScaleNormal="66" zoomScaleSheetLayoutView="66" workbookViewId="0">
      <selection activeCell="J43" sqref="J43"/>
    </sheetView>
  </sheetViews>
  <sheetFormatPr defaultRowHeight="15"/>
  <cols>
    <col min="1" max="1" width="9.140625" style="14"/>
    <col min="2" max="2" width="19.7109375" style="14" customWidth="1"/>
    <col min="3" max="3" width="15.5703125" style="14" customWidth="1"/>
    <col min="4" max="4" width="6" style="14" customWidth="1"/>
    <col min="5" max="5" width="12.7109375" style="14" customWidth="1"/>
    <col min="6" max="6" width="11.5703125" style="14" customWidth="1"/>
    <col min="7" max="7" width="16.28515625" style="14" customWidth="1"/>
    <col min="8" max="8" width="13.7109375" style="14" customWidth="1"/>
    <col min="9" max="9" width="12.85546875" style="14" customWidth="1"/>
    <col min="10" max="10" width="13.140625" style="14" customWidth="1"/>
    <col min="11" max="11" width="10.7109375" style="14" customWidth="1"/>
    <col min="12" max="12" width="10.42578125" style="14" customWidth="1"/>
    <col min="13" max="13" width="13.7109375" style="14" customWidth="1"/>
  </cols>
  <sheetData>
    <row r="1" spans="1:13" ht="15.75">
      <c r="A1" s="357" t="s">
        <v>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</row>
    <row r="2" spans="1:13" ht="15.75" customHeight="1">
      <c r="A2" s="355" t="s">
        <v>349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</row>
    <row r="3" spans="1:13" ht="40.5" customHeight="1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</row>
    <row r="4" spans="1:13" ht="15.75" customHeight="1">
      <c r="A4" s="363" t="s">
        <v>1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</row>
    <row r="5" spans="1:13" ht="15.75" customHeight="1">
      <c r="A5" s="355" t="s">
        <v>317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</row>
    <row r="6" spans="1:13" ht="15.75" customHeight="1">
      <c r="A6" s="355"/>
      <c r="B6" s="355"/>
      <c r="C6" s="355"/>
      <c r="D6" s="355"/>
      <c r="E6" s="355"/>
      <c r="F6" s="355"/>
      <c r="G6" s="355"/>
      <c r="H6" s="355"/>
      <c r="I6" s="355"/>
      <c r="J6" s="355"/>
    </row>
    <row r="7" spans="1:13" ht="37.5" customHeight="1">
      <c r="A7" s="383" t="s">
        <v>8</v>
      </c>
      <c r="B7" s="383"/>
      <c r="C7" s="384" t="s">
        <v>10</v>
      </c>
      <c r="D7" s="385" t="s">
        <v>11</v>
      </c>
      <c r="E7" s="386" t="s">
        <v>313</v>
      </c>
      <c r="F7" s="387"/>
      <c r="G7" s="388"/>
      <c r="H7" s="386" t="s">
        <v>314</v>
      </c>
      <c r="I7" s="387"/>
      <c r="J7" s="388"/>
      <c r="K7" s="386" t="s">
        <v>315</v>
      </c>
      <c r="L7" s="387"/>
      <c r="M7" s="388"/>
    </row>
    <row r="8" spans="1:13" ht="19.5" customHeight="1">
      <c r="A8" s="383"/>
      <c r="B8" s="383"/>
      <c r="C8" s="384"/>
      <c r="D8" s="385"/>
      <c r="E8" s="26" t="s">
        <v>12</v>
      </c>
      <c r="F8" s="26" t="s">
        <v>13</v>
      </c>
      <c r="G8" s="26" t="s">
        <v>9</v>
      </c>
      <c r="H8" s="26" t="s">
        <v>12</v>
      </c>
      <c r="I8" s="26" t="s">
        <v>13</v>
      </c>
      <c r="J8" s="26" t="s">
        <v>9</v>
      </c>
      <c r="K8" s="26" t="s">
        <v>12</v>
      </c>
      <c r="L8" s="26" t="s">
        <v>13</v>
      </c>
      <c r="M8" s="26" t="s">
        <v>9</v>
      </c>
    </row>
    <row r="9" spans="1:13" ht="63" customHeight="1">
      <c r="A9" s="418" t="s">
        <v>14</v>
      </c>
      <c r="B9" s="418"/>
      <c r="C9" s="21"/>
      <c r="D9" s="16" t="s">
        <v>15</v>
      </c>
      <c r="E9" s="22">
        <v>0</v>
      </c>
      <c r="F9" s="50">
        <v>0</v>
      </c>
      <c r="G9" s="22">
        <f>E9*F9</f>
        <v>0</v>
      </c>
      <c r="H9" s="22">
        <v>0</v>
      </c>
      <c r="I9" s="22">
        <v>0</v>
      </c>
      <c r="J9" s="22">
        <f>H9*I9</f>
        <v>0</v>
      </c>
      <c r="K9" s="22">
        <v>0</v>
      </c>
      <c r="L9" s="22">
        <v>0</v>
      </c>
      <c r="M9" s="22">
        <f>K9*L9</f>
        <v>0</v>
      </c>
    </row>
    <row r="10" spans="1:13" ht="57.75" customHeight="1">
      <c r="A10" s="418" t="s">
        <v>16</v>
      </c>
      <c r="B10" s="418"/>
      <c r="C10" s="21"/>
      <c r="D10" s="16"/>
      <c r="E10" s="55">
        <v>0</v>
      </c>
      <c r="F10" s="50">
        <v>0</v>
      </c>
      <c r="G10" s="22">
        <f>E10*F10</f>
        <v>0</v>
      </c>
      <c r="H10" s="55">
        <v>0</v>
      </c>
      <c r="I10" s="22">
        <v>0</v>
      </c>
      <c r="J10" s="22">
        <f>H10*I10</f>
        <v>0</v>
      </c>
      <c r="K10" s="55">
        <v>0</v>
      </c>
      <c r="L10" s="22">
        <v>0</v>
      </c>
      <c r="M10" s="22">
        <f>K10*L10</f>
        <v>0</v>
      </c>
    </row>
    <row r="11" spans="1:13" ht="61.5" customHeight="1">
      <c r="A11" s="418" t="s">
        <v>346</v>
      </c>
      <c r="B11" s="418"/>
      <c r="C11" s="21"/>
      <c r="D11" s="16" t="s">
        <v>17</v>
      </c>
      <c r="E11" s="55">
        <v>0</v>
      </c>
      <c r="F11" s="50">
        <v>0</v>
      </c>
      <c r="G11" s="22">
        <f>E11*F11</f>
        <v>0</v>
      </c>
      <c r="H11" s="55">
        <v>0</v>
      </c>
      <c r="I11" s="22">
        <v>0</v>
      </c>
      <c r="J11" s="22">
        <f>H11*I11</f>
        <v>0</v>
      </c>
      <c r="K11" s="55">
        <v>0</v>
      </c>
      <c r="L11" s="22">
        <v>0</v>
      </c>
      <c r="M11" s="22">
        <f>K11*L11</f>
        <v>0</v>
      </c>
    </row>
    <row r="12" spans="1:13" ht="54.75" customHeight="1">
      <c r="A12" s="382" t="s">
        <v>18</v>
      </c>
      <c r="B12" s="382"/>
      <c r="C12" s="21"/>
      <c r="D12" s="16" t="s">
        <v>19</v>
      </c>
      <c r="E12" s="55">
        <v>0</v>
      </c>
      <c r="F12" s="50">
        <v>0</v>
      </c>
      <c r="G12" s="22">
        <f>E12*F12</f>
        <v>0</v>
      </c>
      <c r="H12" s="55">
        <v>0</v>
      </c>
      <c r="I12" s="22">
        <v>0</v>
      </c>
      <c r="J12" s="22">
        <f>H12*I12</f>
        <v>0</v>
      </c>
      <c r="K12" s="55">
        <v>0</v>
      </c>
      <c r="L12" s="22">
        <v>0</v>
      </c>
      <c r="M12" s="22">
        <f>K12*L12</f>
        <v>0</v>
      </c>
    </row>
    <row r="13" spans="1:13" ht="15.75">
      <c r="A13" s="379" t="s">
        <v>2</v>
      </c>
      <c r="B13" s="380"/>
      <c r="C13" s="380"/>
      <c r="D13" s="381"/>
      <c r="E13" s="51" t="s">
        <v>21</v>
      </c>
      <c r="F13" s="51" t="s">
        <v>21</v>
      </c>
      <c r="G13" s="18">
        <f>G9+G10+G11+G12</f>
        <v>0</v>
      </c>
      <c r="H13" s="18"/>
      <c r="I13" s="18"/>
      <c r="J13" s="18">
        <f>J9+J10+J11+J12</f>
        <v>0</v>
      </c>
      <c r="K13" s="18"/>
      <c r="L13" s="18"/>
      <c r="M13" s="18">
        <f>M9+M10+M11+M12</f>
        <v>0</v>
      </c>
    </row>
    <row r="14" spans="1:13" ht="15.75">
      <c r="A14" s="376" t="s">
        <v>3</v>
      </c>
      <c r="B14" s="377"/>
      <c r="C14" s="377"/>
      <c r="D14" s="378"/>
      <c r="E14" s="51" t="s">
        <v>21</v>
      </c>
      <c r="F14" s="51" t="s">
        <v>21</v>
      </c>
      <c r="G14" s="18">
        <f>G13/1000</f>
        <v>0</v>
      </c>
      <c r="H14" s="18"/>
      <c r="I14" s="18"/>
      <c r="J14" s="18">
        <f>J13/1000</f>
        <v>0</v>
      </c>
      <c r="K14" s="18"/>
      <c r="L14" s="18"/>
      <c r="M14" s="65">
        <f>M13/1000</f>
        <v>0</v>
      </c>
    </row>
    <row r="15" spans="1:13" ht="15.75">
      <c r="A15" s="3"/>
      <c r="B15" s="27"/>
      <c r="C15" s="27"/>
      <c r="D15" s="3"/>
      <c r="E15" s="353"/>
      <c r="F15" s="353"/>
      <c r="G15" s="3"/>
      <c r="J15" s="54"/>
    </row>
    <row r="16" spans="1:13" ht="15.75">
      <c r="A16" s="3"/>
      <c r="B16" s="352" t="s">
        <v>5</v>
      </c>
      <c r="C16" s="352"/>
      <c r="D16" s="3"/>
      <c r="E16" s="352" t="s">
        <v>6</v>
      </c>
      <c r="F16" s="352"/>
      <c r="G16" s="3"/>
      <c r="H16" s="352" t="s">
        <v>6</v>
      </c>
      <c r="I16" s="352"/>
      <c r="J16" s="53"/>
    </row>
    <row r="17" spans="1:10" ht="15.75">
      <c r="A17" s="3"/>
      <c r="B17" s="3"/>
      <c r="C17" s="3"/>
      <c r="D17" s="3"/>
      <c r="E17" s="3"/>
      <c r="F17" s="3"/>
      <c r="G17" s="3"/>
      <c r="H17" s="369"/>
      <c r="I17" s="369"/>
      <c r="J17" s="54"/>
    </row>
    <row r="18" spans="1:10" ht="15.75">
      <c r="A18" s="3"/>
      <c r="B18" s="27"/>
      <c r="C18" s="27"/>
      <c r="D18" s="3"/>
      <c r="E18" s="353"/>
      <c r="F18" s="353"/>
      <c r="G18" s="3"/>
      <c r="H18" s="13"/>
      <c r="I18" s="13"/>
    </row>
    <row r="19" spans="1:10" ht="15.75">
      <c r="A19" s="9"/>
      <c r="B19" s="352" t="s">
        <v>5</v>
      </c>
      <c r="C19" s="352"/>
      <c r="D19" s="3"/>
      <c r="E19" s="352" t="s">
        <v>6</v>
      </c>
      <c r="F19" s="352"/>
      <c r="H19" s="363" t="s">
        <v>6</v>
      </c>
      <c r="I19" s="363"/>
    </row>
  </sheetData>
  <sheetProtection selectLockedCells="1" selectUnlockedCells="1"/>
  <mergeCells count="27">
    <mergeCell ref="H17:I17"/>
    <mergeCell ref="E18:F18"/>
    <mergeCell ref="B19:C19"/>
    <mergeCell ref="E19:F19"/>
    <mergeCell ref="H19:I19"/>
    <mergeCell ref="K7:M7"/>
    <mergeCell ref="A13:D13"/>
    <mergeCell ref="A14:D14"/>
    <mergeCell ref="E15:F15"/>
    <mergeCell ref="B16:C16"/>
    <mergeCell ref="E16:F16"/>
    <mergeCell ref="A9:B9"/>
    <mergeCell ref="A10:B10"/>
    <mergeCell ref="A11:B11"/>
    <mergeCell ref="A12:B12"/>
    <mergeCell ref="H16:I16"/>
    <mergeCell ref="A6:J6"/>
    <mergeCell ref="A7:B8"/>
    <mergeCell ref="C7:C8"/>
    <mergeCell ref="D7:D8"/>
    <mergeCell ref="E7:G7"/>
    <mergeCell ref="H7:J7"/>
    <mergeCell ref="A1:M1"/>
    <mergeCell ref="A2:M2"/>
    <mergeCell ref="A3:M3"/>
    <mergeCell ref="A4:M4"/>
    <mergeCell ref="A5:M5"/>
  </mergeCells>
  <printOptions horizontalCentered="1"/>
  <pageMargins left="0.51181102362204722" right="0.19685039370078741" top="0.51181102362204722" bottom="0.51181102362204722" header="0.51181102362204722" footer="0.51181102362204722"/>
  <pageSetup paperSize="9" scale="71" firstPageNumber="0" orientation="landscape" horizontalDpi="300" verticalDpi="300" r:id="rId1"/>
  <headerFooter alignWithMargins="0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00FF00"/>
  </sheetPr>
  <dimension ref="A1:H44"/>
  <sheetViews>
    <sheetView view="pageBreakPreview" zoomScale="66" zoomScaleSheetLayoutView="66" workbookViewId="0">
      <selection activeCell="A26" sqref="A26:IV29"/>
    </sheetView>
  </sheetViews>
  <sheetFormatPr defaultRowHeight="12.75"/>
  <cols>
    <col min="5" max="5" width="19.28515625" customWidth="1"/>
    <col min="6" max="6" width="19.7109375" customWidth="1"/>
    <col min="7" max="7" width="17.85546875" customWidth="1"/>
  </cols>
  <sheetData>
    <row r="1" spans="1:7" ht="15.75">
      <c r="A1" s="3"/>
      <c r="B1" s="3"/>
      <c r="C1" s="3"/>
      <c r="D1" s="3"/>
      <c r="E1" s="3"/>
      <c r="F1" s="3"/>
      <c r="G1" s="14"/>
    </row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15.75" customHeight="1">
      <c r="A3" s="357" t="s">
        <v>316</v>
      </c>
      <c r="B3" s="357"/>
      <c r="C3" s="357"/>
      <c r="D3" s="357"/>
      <c r="E3" s="357"/>
      <c r="F3" s="357"/>
      <c r="G3" s="357"/>
    </row>
    <row r="4" spans="1:7" ht="49.5" customHeight="1">
      <c r="A4" s="358"/>
      <c r="B4" s="358"/>
      <c r="C4" s="358"/>
      <c r="D4" s="358"/>
      <c r="E4" s="358"/>
      <c r="F4" s="358"/>
      <c r="G4" s="35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6.5" customHeight="1">
      <c r="A7" s="355"/>
      <c r="B7" s="355"/>
      <c r="C7" s="355"/>
      <c r="D7" s="355"/>
      <c r="E7" s="355"/>
      <c r="F7" s="355"/>
      <c r="G7" s="14"/>
    </row>
    <row r="8" spans="1:7" ht="15.75" customHeight="1">
      <c r="A8" s="355"/>
      <c r="B8" s="355"/>
      <c r="C8" s="355"/>
      <c r="D8" s="355"/>
      <c r="E8" s="355"/>
      <c r="F8" s="355"/>
      <c r="G8" s="14"/>
    </row>
    <row r="9" spans="1:7" ht="15.75">
      <c r="A9" s="3"/>
      <c r="B9" s="3"/>
      <c r="C9" s="3"/>
      <c r="D9" s="3"/>
      <c r="E9" s="3"/>
      <c r="F9" s="3"/>
      <c r="G9" s="14"/>
    </row>
    <row r="10" spans="1:7" ht="15.75">
      <c r="A10" s="3"/>
      <c r="B10" s="3"/>
      <c r="C10" s="3"/>
      <c r="D10" s="3"/>
      <c r="E10" s="3"/>
      <c r="F10" s="3"/>
      <c r="G10" s="14"/>
    </row>
    <row r="11" spans="1:7" ht="15.75">
      <c r="A11" s="3"/>
      <c r="B11" s="3"/>
      <c r="C11" s="3"/>
      <c r="D11" s="3"/>
      <c r="E11" s="3"/>
      <c r="F11" s="3"/>
      <c r="G11" s="14"/>
    </row>
    <row r="12" spans="1:7" ht="36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7" ht="15.6" customHeight="1">
      <c r="A13" s="354"/>
      <c r="B13" s="354"/>
      <c r="C13" s="354"/>
      <c r="D13" s="354"/>
      <c r="E13" s="22">
        <v>0</v>
      </c>
      <c r="F13" s="22">
        <v>0</v>
      </c>
      <c r="G13" s="22">
        <v>0</v>
      </c>
    </row>
    <row r="14" spans="1:7" ht="15.6" customHeight="1">
      <c r="A14" s="354"/>
      <c r="B14" s="354"/>
      <c r="C14" s="354"/>
      <c r="D14" s="354"/>
      <c r="E14" s="22">
        <v>0</v>
      </c>
      <c r="F14" s="22">
        <v>0</v>
      </c>
      <c r="G14" s="22">
        <v>0</v>
      </c>
    </row>
    <row r="15" spans="1:7" ht="15.6" customHeight="1">
      <c r="A15" s="354"/>
      <c r="B15" s="354"/>
      <c r="C15" s="354"/>
      <c r="D15" s="354"/>
      <c r="E15" s="22">
        <v>0</v>
      </c>
      <c r="F15" s="22">
        <v>0</v>
      </c>
      <c r="G15" s="22">
        <v>0</v>
      </c>
    </row>
    <row r="16" spans="1:7" ht="15.6" customHeight="1">
      <c r="A16" s="354"/>
      <c r="B16" s="354"/>
      <c r="C16" s="354"/>
      <c r="D16" s="354"/>
      <c r="E16" s="22">
        <v>0</v>
      </c>
      <c r="F16" s="22">
        <v>0</v>
      </c>
      <c r="G16" s="22">
        <v>0</v>
      </c>
    </row>
    <row r="17" spans="1:8" ht="15.6" customHeight="1">
      <c r="A17" s="354"/>
      <c r="B17" s="354"/>
      <c r="C17" s="354"/>
      <c r="D17" s="354"/>
      <c r="E17" s="22">
        <v>0</v>
      </c>
      <c r="F17" s="22">
        <v>0</v>
      </c>
      <c r="G17" s="22">
        <v>0</v>
      </c>
    </row>
    <row r="18" spans="1:8" ht="15.6" customHeight="1">
      <c r="A18" s="354"/>
      <c r="B18" s="354"/>
      <c r="C18" s="354"/>
      <c r="D18" s="354"/>
      <c r="E18" s="22">
        <v>0</v>
      </c>
      <c r="F18" s="22">
        <v>0</v>
      </c>
      <c r="G18" s="22">
        <v>0</v>
      </c>
    </row>
    <row r="19" spans="1:8" ht="16.5" customHeight="1">
      <c r="A19" s="343"/>
      <c r="B19" s="343"/>
      <c r="C19" s="343"/>
      <c r="D19" s="343"/>
      <c r="E19" s="22">
        <v>0</v>
      </c>
      <c r="F19" s="22">
        <v>0</v>
      </c>
      <c r="G19" s="22">
        <v>0</v>
      </c>
    </row>
    <row r="20" spans="1:8" ht="16.5" customHeight="1">
      <c r="A20" s="343"/>
      <c r="B20" s="343"/>
      <c r="C20" s="343"/>
      <c r="D20" s="343"/>
      <c r="E20" s="22">
        <v>0</v>
      </c>
      <c r="F20" s="22">
        <v>0</v>
      </c>
      <c r="G20" s="22">
        <v>0</v>
      </c>
    </row>
    <row r="21" spans="1:8" ht="16.5" customHeight="1">
      <c r="A21" s="343"/>
      <c r="B21" s="343"/>
      <c r="C21" s="343"/>
      <c r="D21" s="343"/>
      <c r="E21" s="22">
        <v>0</v>
      </c>
      <c r="F21" s="22">
        <v>0</v>
      </c>
      <c r="G21" s="22">
        <v>0</v>
      </c>
    </row>
    <row r="22" spans="1:8" ht="16.5" customHeight="1">
      <c r="A22" s="343"/>
      <c r="B22" s="343"/>
      <c r="C22" s="343"/>
      <c r="D22" s="343"/>
      <c r="E22" s="22">
        <v>0</v>
      </c>
      <c r="F22" s="22">
        <v>0</v>
      </c>
      <c r="G22" s="22">
        <v>0</v>
      </c>
    </row>
    <row r="23" spans="1:8" ht="16.5" customHeight="1">
      <c r="A23" s="343"/>
      <c r="B23" s="343"/>
      <c r="C23" s="343"/>
      <c r="D23" s="343"/>
      <c r="E23" s="22">
        <v>0</v>
      </c>
      <c r="F23" s="22">
        <v>0</v>
      </c>
      <c r="G23" s="22">
        <v>0</v>
      </c>
    </row>
    <row r="24" spans="1:8" ht="16.5" customHeight="1">
      <c r="A24" s="344" t="s">
        <v>2</v>
      </c>
      <c r="B24" s="344"/>
      <c r="C24" s="344"/>
      <c r="D24" s="344"/>
      <c r="E24" s="5">
        <f>SUM(E13:E23)</f>
        <v>0</v>
      </c>
      <c r="F24" s="5">
        <f>SUM(F13:F23)</f>
        <v>0</v>
      </c>
      <c r="G24" s="5">
        <f>SUM(G13:G23)</f>
        <v>0</v>
      </c>
      <c r="H24" s="7"/>
    </row>
    <row r="25" spans="1:8" ht="15.75">
      <c r="A25" s="344" t="s">
        <v>3</v>
      </c>
      <c r="B25" s="344"/>
      <c r="C25" s="344"/>
      <c r="D25" s="344"/>
      <c r="E25" s="5">
        <f>E24/1000</f>
        <v>0</v>
      </c>
      <c r="F25" s="5">
        <f>F24/1000</f>
        <v>0</v>
      </c>
      <c r="G25" s="5">
        <f>G24/1000</f>
        <v>0</v>
      </c>
      <c r="H25" s="8"/>
    </row>
    <row r="26" spans="1:8" ht="15.75">
      <c r="A26" s="9"/>
      <c r="B26" s="9"/>
      <c r="C26" s="9"/>
      <c r="D26" s="9"/>
      <c r="E26" s="9"/>
      <c r="F26" s="9"/>
      <c r="G26" s="48"/>
      <c r="H26" s="10"/>
    </row>
    <row r="27" spans="1:8" ht="15.75">
      <c r="A27" s="9"/>
      <c r="B27" s="9"/>
      <c r="C27" s="9"/>
      <c r="D27" s="9"/>
      <c r="E27" s="9"/>
      <c r="F27" s="9"/>
      <c r="G27" s="14"/>
    </row>
    <row r="28" spans="1:8" ht="15.75">
      <c r="A28" s="9"/>
      <c r="B28" s="9"/>
      <c r="C28" s="9"/>
      <c r="D28" s="9"/>
      <c r="E28" s="9"/>
      <c r="F28" s="9"/>
      <c r="G28" s="14"/>
    </row>
    <row r="29" spans="1:8" ht="15.75">
      <c r="A29" s="3" t="s">
        <v>4</v>
      </c>
      <c r="B29" s="3"/>
      <c r="C29" s="27"/>
      <c r="D29" s="27"/>
      <c r="E29" s="3"/>
      <c r="F29" s="353"/>
      <c r="G29" s="353"/>
      <c r="H29" s="9"/>
    </row>
    <row r="30" spans="1:8" ht="15.75">
      <c r="A30" s="3"/>
      <c r="B30" s="3"/>
      <c r="C30" s="352" t="s">
        <v>5</v>
      </c>
      <c r="D30" s="352"/>
      <c r="E30" s="3"/>
      <c r="F30" s="352" t="s">
        <v>6</v>
      </c>
      <c r="G30" s="352"/>
      <c r="H30" s="9"/>
    </row>
    <row r="31" spans="1:8" ht="15.75">
      <c r="A31" s="3"/>
      <c r="B31" s="3"/>
      <c r="C31" s="3"/>
      <c r="D31" s="3"/>
      <c r="E31" s="3"/>
      <c r="F31" s="3"/>
      <c r="G31" s="3"/>
      <c r="H31" s="9"/>
    </row>
    <row r="32" spans="1:8" ht="15.75">
      <c r="A32" s="3" t="s">
        <v>7</v>
      </c>
      <c r="B32" s="3"/>
      <c r="C32" s="27"/>
      <c r="D32" s="27"/>
      <c r="E32" s="3"/>
      <c r="F32" s="353"/>
      <c r="G32" s="353"/>
      <c r="H32" s="9"/>
    </row>
    <row r="33" spans="1:8" ht="15.75">
      <c r="A33" s="9"/>
      <c r="B33" s="9"/>
      <c r="C33" s="352" t="s">
        <v>5</v>
      </c>
      <c r="D33" s="352"/>
      <c r="E33" s="3"/>
      <c r="F33" s="352" t="s">
        <v>6</v>
      </c>
      <c r="G33" s="352"/>
      <c r="H33" s="9"/>
    </row>
    <row r="34" spans="1:8" ht="15.75">
      <c r="A34" s="9"/>
      <c r="B34" s="9"/>
      <c r="C34" s="9"/>
      <c r="D34" s="9"/>
      <c r="E34" s="9"/>
      <c r="F34" s="9"/>
    </row>
    <row r="35" spans="1:8" ht="15.75">
      <c r="A35" s="9"/>
      <c r="B35" s="9"/>
      <c r="C35" s="9"/>
      <c r="D35" s="9"/>
      <c r="E35" s="9"/>
      <c r="F35" s="9"/>
    </row>
    <row r="36" spans="1:8" ht="15.75">
      <c r="A36" s="9"/>
      <c r="B36" s="9"/>
      <c r="C36" s="9"/>
      <c r="D36" s="9"/>
      <c r="E36" s="9"/>
      <c r="F36" s="9"/>
    </row>
    <row r="37" spans="1:8" ht="15">
      <c r="A37" s="13"/>
      <c r="B37" s="13"/>
      <c r="C37" s="13"/>
      <c r="D37" s="13"/>
      <c r="E37" s="13"/>
      <c r="F37" s="13"/>
    </row>
    <row r="38" spans="1:8" ht="15">
      <c r="A38" s="14"/>
      <c r="B38" s="14"/>
      <c r="C38" s="14"/>
      <c r="D38" s="14"/>
      <c r="E38" s="14"/>
      <c r="F38" s="14"/>
    </row>
    <row r="39" spans="1:8" ht="15">
      <c r="A39" s="14"/>
      <c r="B39" s="14"/>
      <c r="C39" s="14"/>
      <c r="D39" s="14"/>
      <c r="E39" s="14"/>
      <c r="F39" s="14"/>
    </row>
    <row r="40" spans="1:8" ht="15">
      <c r="A40" s="14"/>
      <c r="B40" s="14"/>
      <c r="C40" s="14"/>
      <c r="D40" s="14"/>
      <c r="E40" s="14"/>
      <c r="F40" s="14"/>
    </row>
    <row r="41" spans="1:8" ht="15">
      <c r="F41" s="14"/>
    </row>
    <row r="42" spans="1:8" ht="15">
      <c r="F42" s="14"/>
    </row>
    <row r="43" spans="1:8" ht="15">
      <c r="F43" s="14"/>
    </row>
    <row r="44" spans="1:8" ht="15">
      <c r="F44" s="14"/>
    </row>
  </sheetData>
  <sheetProtection selectLockedCells="1" selectUnlockedCells="1"/>
  <mergeCells count="27">
    <mergeCell ref="F32:G32"/>
    <mergeCell ref="C33:D33"/>
    <mergeCell ref="F33:G33"/>
    <mergeCell ref="A23:D23"/>
    <mergeCell ref="A24:D24"/>
    <mergeCell ref="A25:D25"/>
    <mergeCell ref="F29:G29"/>
    <mergeCell ref="C30:D30"/>
    <mergeCell ref="A2:G2"/>
    <mergeCell ref="A3:G3"/>
    <mergeCell ref="A4:G4"/>
    <mergeCell ref="A5:G5"/>
    <mergeCell ref="A6:G6"/>
    <mergeCell ref="A13:D13"/>
    <mergeCell ref="A7:F7"/>
    <mergeCell ref="A19:D19"/>
    <mergeCell ref="A20:D20"/>
    <mergeCell ref="F30:G30"/>
    <mergeCell ref="A18:D18"/>
    <mergeCell ref="A22:D22"/>
    <mergeCell ref="A21:D21"/>
    <mergeCell ref="A8:F8"/>
    <mergeCell ref="A12:D12"/>
    <mergeCell ref="A14:D14"/>
    <mergeCell ref="A15:D15"/>
    <mergeCell ref="A16:D16"/>
    <mergeCell ref="A17:D17"/>
  </mergeCells>
  <printOptions horizontalCentered="1"/>
  <pageMargins left="0.78749999999999998" right="0.39374999999999999" top="0.98402777777777772" bottom="0.98402777777777772" header="0.51180555555555551" footer="0.51180555555555551"/>
  <pageSetup paperSize="9" scale="89" firstPageNumber="0" orientation="portrait" horizontalDpi="300" verticalDpi="300" r:id="rId1"/>
  <headerFooter alignWithMargins="0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00FF00"/>
  </sheetPr>
  <dimension ref="A1:H39"/>
  <sheetViews>
    <sheetView view="pageBreakPreview" zoomScale="66" zoomScaleSheetLayoutView="66" workbookViewId="0">
      <selection activeCell="A21" sqref="A21:IV24"/>
    </sheetView>
  </sheetViews>
  <sheetFormatPr defaultRowHeight="12.75"/>
  <cols>
    <col min="5" max="5" width="19.7109375" customWidth="1"/>
    <col min="6" max="6" width="20.28515625" customWidth="1"/>
    <col min="7" max="7" width="20" customWidth="1"/>
  </cols>
  <sheetData>
    <row r="1" spans="1:7" ht="15.75">
      <c r="A1" s="3"/>
      <c r="B1" s="3"/>
      <c r="C1" s="3"/>
      <c r="D1" s="3"/>
      <c r="E1" s="3"/>
      <c r="F1" s="3"/>
      <c r="G1" s="14"/>
    </row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3.5" customHeight="1">
      <c r="A3" s="362" t="s">
        <v>334</v>
      </c>
      <c r="B3" s="362"/>
      <c r="C3" s="362"/>
      <c r="D3" s="362"/>
      <c r="E3" s="362"/>
      <c r="F3" s="362"/>
      <c r="G3" s="362"/>
    </row>
    <row r="4" spans="1:7" ht="29.25" customHeight="1">
      <c r="A4" s="358"/>
      <c r="B4" s="358"/>
      <c r="C4" s="358"/>
      <c r="D4" s="358"/>
      <c r="E4" s="358"/>
      <c r="F4" s="358"/>
      <c r="G4" s="358"/>
    </row>
    <row r="5" spans="1:7" ht="15.75">
      <c r="A5" s="363" t="s">
        <v>1</v>
      </c>
      <c r="B5" s="363"/>
      <c r="C5" s="363"/>
      <c r="D5" s="363"/>
      <c r="E5" s="363"/>
      <c r="F5" s="363"/>
      <c r="G5" s="363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6.5" customHeight="1">
      <c r="A7" s="355"/>
      <c r="B7" s="355"/>
      <c r="C7" s="355"/>
      <c r="D7" s="355"/>
      <c r="E7" s="355"/>
      <c r="F7" s="355"/>
      <c r="G7" s="14"/>
    </row>
    <row r="8" spans="1:7" ht="15.75" customHeight="1">
      <c r="A8" s="355"/>
      <c r="B8" s="355"/>
      <c r="C8" s="355"/>
      <c r="D8" s="355"/>
      <c r="E8" s="355"/>
      <c r="F8" s="355"/>
      <c r="G8" s="14"/>
    </row>
    <row r="9" spans="1:7" ht="15.75">
      <c r="A9" s="3"/>
      <c r="B9" s="3"/>
      <c r="C9" s="3"/>
      <c r="D9" s="3"/>
      <c r="E9" s="3"/>
      <c r="F9" s="3"/>
      <c r="G9" s="14"/>
    </row>
    <row r="10" spans="1:7" ht="15.75">
      <c r="A10" s="3"/>
      <c r="B10" s="3"/>
      <c r="C10" s="3"/>
      <c r="D10" s="3"/>
      <c r="E10" s="3"/>
      <c r="F10" s="3"/>
      <c r="G10" s="14"/>
    </row>
    <row r="11" spans="1:7" ht="15.75">
      <c r="A11" s="3"/>
      <c r="B11" s="3"/>
      <c r="C11" s="3"/>
      <c r="D11" s="3"/>
      <c r="E11" s="3"/>
      <c r="F11" s="3"/>
      <c r="G11" s="14"/>
    </row>
    <row r="12" spans="1:7" ht="34.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7" ht="15.75">
      <c r="A13" s="359" t="s">
        <v>363</v>
      </c>
      <c r="B13" s="360"/>
      <c r="C13" s="360"/>
      <c r="D13" s="361"/>
      <c r="E13" s="22">
        <v>0</v>
      </c>
      <c r="F13" s="22">
        <v>0</v>
      </c>
      <c r="G13" s="22">
        <v>0</v>
      </c>
    </row>
    <row r="14" spans="1:7" ht="15.75">
      <c r="A14" s="359" t="s">
        <v>137</v>
      </c>
      <c r="B14" s="360"/>
      <c r="C14" s="360"/>
      <c r="D14" s="361"/>
      <c r="E14" s="22">
        <v>0</v>
      </c>
      <c r="F14" s="22">
        <v>0</v>
      </c>
      <c r="G14" s="22">
        <v>0</v>
      </c>
    </row>
    <row r="15" spans="1:7" ht="15.75">
      <c r="A15" s="343"/>
      <c r="B15" s="343"/>
      <c r="C15" s="343"/>
      <c r="D15" s="343"/>
      <c r="E15" s="22">
        <v>0</v>
      </c>
      <c r="F15" s="22">
        <v>0</v>
      </c>
      <c r="G15" s="22">
        <v>0</v>
      </c>
    </row>
    <row r="16" spans="1:7" ht="15.75">
      <c r="A16" s="343"/>
      <c r="B16" s="343"/>
      <c r="C16" s="343"/>
      <c r="D16" s="343"/>
      <c r="E16" s="22">
        <v>0</v>
      </c>
      <c r="F16" s="22">
        <v>0</v>
      </c>
      <c r="G16" s="22">
        <v>0</v>
      </c>
    </row>
    <row r="17" spans="1:8" ht="15.75">
      <c r="A17" s="343"/>
      <c r="B17" s="343"/>
      <c r="C17" s="343"/>
      <c r="D17" s="343"/>
      <c r="E17" s="22">
        <v>0</v>
      </c>
      <c r="F17" s="22">
        <v>0</v>
      </c>
      <c r="G17" s="22">
        <v>0</v>
      </c>
    </row>
    <row r="18" spans="1:8" ht="15.75">
      <c r="A18" s="343"/>
      <c r="B18" s="343"/>
      <c r="C18" s="343"/>
      <c r="D18" s="343"/>
      <c r="E18" s="22">
        <v>0</v>
      </c>
      <c r="F18" s="22">
        <v>0</v>
      </c>
      <c r="G18" s="22">
        <v>0</v>
      </c>
    </row>
    <row r="19" spans="1:8" ht="15.75">
      <c r="A19" s="344" t="s">
        <v>2</v>
      </c>
      <c r="B19" s="344"/>
      <c r="C19" s="344"/>
      <c r="D19" s="344"/>
      <c r="E19" s="5">
        <f>SUM(E13:E18)</f>
        <v>0</v>
      </c>
      <c r="F19" s="5">
        <f>SUM(F13:F18)</f>
        <v>0</v>
      </c>
      <c r="G19" s="5">
        <f>SUM(G13:G18)</f>
        <v>0</v>
      </c>
    </row>
    <row r="20" spans="1:8" ht="15.75">
      <c r="A20" s="344" t="s">
        <v>3</v>
      </c>
      <c r="B20" s="344"/>
      <c r="C20" s="344"/>
      <c r="D20" s="344"/>
      <c r="E20" s="5">
        <f>E19/1000</f>
        <v>0</v>
      </c>
      <c r="F20" s="5">
        <f>F19/1000</f>
        <v>0</v>
      </c>
      <c r="G20" s="5">
        <f>G19/1000</f>
        <v>0</v>
      </c>
    </row>
    <row r="21" spans="1:8" ht="15.75">
      <c r="A21" s="9"/>
      <c r="B21" s="9"/>
      <c r="C21" s="9"/>
      <c r="D21" s="9"/>
      <c r="E21" s="9"/>
      <c r="F21" s="9"/>
      <c r="G21" s="14"/>
    </row>
    <row r="22" spans="1:8" ht="15.75">
      <c r="A22" s="9"/>
      <c r="B22" s="9"/>
      <c r="C22" s="9"/>
      <c r="D22" s="9"/>
      <c r="E22" s="9"/>
      <c r="F22" s="9"/>
      <c r="G22" s="14"/>
    </row>
    <row r="23" spans="1:8" ht="15.75">
      <c r="A23" s="9"/>
      <c r="B23" s="9"/>
      <c r="C23" s="9"/>
      <c r="D23" s="9"/>
      <c r="E23" s="9"/>
      <c r="F23" s="9"/>
      <c r="G23" s="14"/>
    </row>
    <row r="24" spans="1:8" ht="15.75">
      <c r="A24" s="3" t="s">
        <v>4</v>
      </c>
      <c r="B24" s="3"/>
      <c r="C24" s="27"/>
      <c r="D24" s="27"/>
      <c r="E24" s="3"/>
      <c r="F24" s="353"/>
      <c r="G24" s="353"/>
      <c r="H24" s="9"/>
    </row>
    <row r="25" spans="1:8" ht="15.75">
      <c r="A25" s="3"/>
      <c r="B25" s="3"/>
      <c r="C25" s="352" t="s">
        <v>5</v>
      </c>
      <c r="D25" s="352"/>
      <c r="E25" s="3"/>
      <c r="F25" s="352" t="s">
        <v>6</v>
      </c>
      <c r="G25" s="352"/>
      <c r="H25" s="9"/>
    </row>
    <row r="26" spans="1:8" ht="15.75">
      <c r="A26" s="3"/>
      <c r="B26" s="3"/>
      <c r="C26" s="3"/>
      <c r="D26" s="3"/>
      <c r="E26" s="3"/>
      <c r="F26" s="3"/>
      <c r="G26" s="3"/>
      <c r="H26" s="9"/>
    </row>
    <row r="27" spans="1:8" ht="15.75">
      <c r="A27" s="3" t="s">
        <v>7</v>
      </c>
      <c r="B27" s="3"/>
      <c r="C27" s="27"/>
      <c r="D27" s="27"/>
      <c r="E27" s="3"/>
      <c r="F27" s="353"/>
      <c r="G27" s="353"/>
      <c r="H27" s="9"/>
    </row>
    <row r="28" spans="1:8" ht="15.75">
      <c r="A28" s="9"/>
      <c r="B28" s="9"/>
      <c r="C28" s="352" t="s">
        <v>5</v>
      </c>
      <c r="D28" s="352"/>
      <c r="E28" s="3"/>
      <c r="F28" s="352" t="s">
        <v>6</v>
      </c>
      <c r="G28" s="352"/>
      <c r="H28" s="9"/>
    </row>
    <row r="29" spans="1:8" ht="15.75">
      <c r="A29" s="9"/>
      <c r="B29" s="9"/>
      <c r="C29" s="9"/>
      <c r="D29" s="9"/>
      <c r="E29" s="9"/>
      <c r="F29" s="9"/>
    </row>
    <row r="30" spans="1:8" ht="15.75">
      <c r="A30" s="9"/>
      <c r="B30" s="9"/>
      <c r="C30" s="9"/>
      <c r="D30" s="9"/>
      <c r="E30" s="9"/>
      <c r="F30" s="9"/>
    </row>
    <row r="31" spans="1:8" ht="15.75">
      <c r="A31" s="9"/>
      <c r="B31" s="9"/>
      <c r="C31" s="9"/>
      <c r="D31" s="9"/>
      <c r="E31" s="9"/>
      <c r="F31" s="9"/>
    </row>
    <row r="32" spans="1:8" ht="15">
      <c r="A32" s="13"/>
      <c r="B32" s="13"/>
      <c r="C32" s="13"/>
      <c r="D32" s="13"/>
      <c r="E32" s="13"/>
      <c r="F32" s="13"/>
    </row>
    <row r="33" spans="1:6" ht="15">
      <c r="A33" s="14"/>
      <c r="B33" s="14"/>
      <c r="C33" s="14"/>
      <c r="D33" s="14"/>
      <c r="E33" s="14"/>
      <c r="F33" s="14"/>
    </row>
    <row r="34" spans="1:6" ht="15">
      <c r="A34" s="14"/>
      <c r="B34" s="14"/>
      <c r="C34" s="14"/>
      <c r="D34" s="14"/>
      <c r="E34" s="14"/>
      <c r="F34" s="14"/>
    </row>
    <row r="35" spans="1:6" ht="15">
      <c r="A35" s="14"/>
      <c r="B35" s="14"/>
      <c r="C35" s="14"/>
      <c r="D35" s="14"/>
      <c r="E35" s="14"/>
      <c r="F35" s="14"/>
    </row>
    <row r="36" spans="1:6" ht="15">
      <c r="F36" s="14"/>
    </row>
    <row r="37" spans="1:6" ht="15">
      <c r="F37" s="14"/>
    </row>
    <row r="38" spans="1:6" ht="15">
      <c r="F38" s="14"/>
    </row>
    <row r="39" spans="1:6" ht="15">
      <c r="F39" s="14"/>
    </row>
  </sheetData>
  <sheetProtection selectLockedCells="1" selectUnlockedCells="1"/>
  <mergeCells count="22">
    <mergeCell ref="F27:G27"/>
    <mergeCell ref="C28:D28"/>
    <mergeCell ref="F28:G28"/>
    <mergeCell ref="A17:D17"/>
    <mergeCell ref="A18:D18"/>
    <mergeCell ref="A19:D19"/>
    <mergeCell ref="A20:D20"/>
    <mergeCell ref="F24:G24"/>
    <mergeCell ref="C25:D25"/>
    <mergeCell ref="F25:G25"/>
    <mergeCell ref="A12:D12"/>
    <mergeCell ref="A13:D13"/>
    <mergeCell ref="A14:D14"/>
    <mergeCell ref="A15:D15"/>
    <mergeCell ref="A16:D16"/>
    <mergeCell ref="A8:F8"/>
    <mergeCell ref="A2:G2"/>
    <mergeCell ref="A3:G3"/>
    <mergeCell ref="A4:G4"/>
    <mergeCell ref="A5:G5"/>
    <mergeCell ref="A6:G6"/>
    <mergeCell ref="A7:F7"/>
  </mergeCells>
  <pageMargins left="0.90972222222222221" right="0.22013888888888888" top="0.98402777777777772" bottom="0.98402777777777772" header="0.51180555555555551" footer="0.51180555555555551"/>
  <pageSetup paperSize="9" scale="87" firstPageNumber="0" orientation="portrait" horizontalDpi="300" verticalDpi="300" r:id="rId1"/>
  <headerFooter alignWithMargins="0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00FF00"/>
  </sheetPr>
  <dimension ref="A1:H35"/>
  <sheetViews>
    <sheetView view="pageBreakPreview" zoomScale="66" zoomScaleSheetLayoutView="66" workbookViewId="0">
      <selection activeCell="A21" sqref="A21:IV24"/>
    </sheetView>
  </sheetViews>
  <sheetFormatPr defaultRowHeight="12.75"/>
  <cols>
    <col min="5" max="5" width="19.7109375" customWidth="1"/>
    <col min="6" max="6" width="20.28515625" customWidth="1"/>
    <col min="7" max="7" width="20" customWidth="1"/>
  </cols>
  <sheetData>
    <row r="1" spans="1:7" ht="15.75">
      <c r="A1" s="3"/>
      <c r="B1" s="3"/>
      <c r="C1" s="3"/>
      <c r="D1" s="3"/>
      <c r="E1" s="3"/>
      <c r="F1" s="3"/>
      <c r="G1" s="14"/>
    </row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3.5" customHeight="1">
      <c r="A3" s="362" t="s">
        <v>364</v>
      </c>
      <c r="B3" s="362"/>
      <c r="C3" s="362"/>
      <c r="D3" s="362"/>
      <c r="E3" s="362"/>
      <c r="F3" s="362"/>
      <c r="G3" s="362"/>
    </row>
    <row r="4" spans="1:7" ht="29.25" customHeight="1">
      <c r="A4" s="358"/>
      <c r="B4" s="358"/>
      <c r="C4" s="358"/>
      <c r="D4" s="358"/>
      <c r="E4" s="358"/>
      <c r="F4" s="358"/>
      <c r="G4" s="358"/>
    </row>
    <row r="5" spans="1:7" ht="15.75">
      <c r="A5" s="363" t="s">
        <v>1</v>
      </c>
      <c r="B5" s="363"/>
      <c r="C5" s="363"/>
      <c r="D5" s="363"/>
      <c r="E5" s="363"/>
      <c r="F5" s="363"/>
      <c r="G5" s="363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6.5" customHeight="1">
      <c r="A7" s="355"/>
      <c r="B7" s="355"/>
      <c r="C7" s="355"/>
      <c r="D7" s="355"/>
      <c r="E7" s="355"/>
      <c r="F7" s="355"/>
      <c r="G7" s="14"/>
    </row>
    <row r="8" spans="1:7" ht="15.75" customHeight="1">
      <c r="A8" s="355"/>
      <c r="B8" s="355"/>
      <c r="C8" s="355"/>
      <c r="D8" s="355"/>
      <c r="E8" s="355"/>
      <c r="F8" s="355"/>
      <c r="G8" s="14"/>
    </row>
    <row r="9" spans="1:7" ht="15.75">
      <c r="A9" s="3"/>
      <c r="B9" s="3"/>
      <c r="C9" s="3"/>
      <c r="D9" s="3"/>
      <c r="E9" s="3"/>
      <c r="F9" s="3"/>
      <c r="G9" s="14"/>
    </row>
    <row r="10" spans="1:7" ht="15.75">
      <c r="A10" s="3"/>
      <c r="B10" s="3"/>
      <c r="C10" s="3"/>
      <c r="D10" s="3"/>
      <c r="E10" s="3"/>
      <c r="F10" s="3"/>
      <c r="G10" s="14"/>
    </row>
    <row r="11" spans="1:7" ht="15.75">
      <c r="A11" s="3"/>
      <c r="B11" s="3"/>
      <c r="C11" s="3"/>
      <c r="D11" s="3"/>
      <c r="E11" s="3"/>
      <c r="F11" s="3"/>
      <c r="G11" s="14"/>
    </row>
    <row r="12" spans="1:7" ht="34.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7" ht="15.75">
      <c r="A13" s="359"/>
      <c r="B13" s="360"/>
      <c r="C13" s="360"/>
      <c r="D13" s="361"/>
      <c r="E13" s="22">
        <v>0</v>
      </c>
      <c r="F13" s="22">
        <v>0</v>
      </c>
      <c r="G13" s="22">
        <v>0</v>
      </c>
    </row>
    <row r="14" spans="1:7" ht="15.75">
      <c r="A14" s="359"/>
      <c r="B14" s="360"/>
      <c r="C14" s="360"/>
      <c r="D14" s="361"/>
      <c r="E14" s="22">
        <v>0</v>
      </c>
      <c r="F14" s="22">
        <v>0</v>
      </c>
      <c r="G14" s="22">
        <v>0</v>
      </c>
    </row>
    <row r="15" spans="1:7" ht="15.75">
      <c r="A15" s="343"/>
      <c r="B15" s="343"/>
      <c r="C15" s="343"/>
      <c r="D15" s="343"/>
      <c r="E15" s="22">
        <v>0</v>
      </c>
      <c r="F15" s="22">
        <v>0</v>
      </c>
      <c r="G15" s="22">
        <v>0</v>
      </c>
    </row>
    <row r="16" spans="1:7" ht="15.75">
      <c r="A16" s="343"/>
      <c r="B16" s="343"/>
      <c r="C16" s="343"/>
      <c r="D16" s="343"/>
      <c r="E16" s="22">
        <v>0</v>
      </c>
      <c r="F16" s="22">
        <v>0</v>
      </c>
      <c r="G16" s="22">
        <v>0</v>
      </c>
    </row>
    <row r="17" spans="1:8" ht="15.75">
      <c r="A17" s="343"/>
      <c r="B17" s="343"/>
      <c r="C17" s="343"/>
      <c r="D17" s="343"/>
      <c r="E17" s="22">
        <v>0</v>
      </c>
      <c r="F17" s="22">
        <v>0</v>
      </c>
      <c r="G17" s="22">
        <v>0</v>
      </c>
    </row>
    <row r="18" spans="1:8" ht="15.75">
      <c r="A18" s="343"/>
      <c r="B18" s="343"/>
      <c r="C18" s="343"/>
      <c r="D18" s="343"/>
      <c r="E18" s="22">
        <v>0</v>
      </c>
      <c r="F18" s="22">
        <v>0</v>
      </c>
      <c r="G18" s="22">
        <v>0</v>
      </c>
    </row>
    <row r="19" spans="1:8" ht="15.75">
      <c r="A19" s="344" t="s">
        <v>2</v>
      </c>
      <c r="B19" s="344"/>
      <c r="C19" s="344"/>
      <c r="D19" s="344"/>
      <c r="E19" s="5">
        <f>SUM(E13:E18)</f>
        <v>0</v>
      </c>
      <c r="F19" s="5">
        <f>SUM(F13:F18)</f>
        <v>0</v>
      </c>
      <c r="G19" s="5">
        <f>SUM(G13:G18)</f>
        <v>0</v>
      </c>
    </row>
    <row r="20" spans="1:8" ht="15.75">
      <c r="A20" s="344" t="s">
        <v>3</v>
      </c>
      <c r="B20" s="344"/>
      <c r="C20" s="344"/>
      <c r="D20" s="344"/>
      <c r="E20" s="5">
        <f>E19/1000</f>
        <v>0</v>
      </c>
      <c r="F20" s="5">
        <f>F19/1000</f>
        <v>0</v>
      </c>
      <c r="G20" s="5">
        <f>G19/1000</f>
        <v>0</v>
      </c>
    </row>
    <row r="21" spans="1:8" ht="15.75">
      <c r="A21" s="3"/>
      <c r="B21" s="3"/>
      <c r="C21" s="352" t="s">
        <v>5</v>
      </c>
      <c r="D21" s="352"/>
      <c r="E21" s="3"/>
      <c r="F21" s="352" t="s">
        <v>6</v>
      </c>
      <c r="G21" s="352"/>
      <c r="H21" s="9"/>
    </row>
    <row r="22" spans="1:8" ht="15.75">
      <c r="A22" s="3"/>
      <c r="B22" s="3"/>
      <c r="C22" s="3"/>
      <c r="D22" s="3"/>
      <c r="E22" s="3"/>
      <c r="F22" s="3"/>
      <c r="G22" s="3"/>
      <c r="H22" s="9"/>
    </row>
    <row r="23" spans="1:8" ht="15.75">
      <c r="A23" s="3" t="s">
        <v>7</v>
      </c>
      <c r="B23" s="3"/>
      <c r="C23" s="27"/>
      <c r="D23" s="27"/>
      <c r="E23" s="3"/>
      <c r="F23" s="353"/>
      <c r="G23" s="353"/>
      <c r="H23" s="9"/>
    </row>
    <row r="24" spans="1:8" ht="15.75">
      <c r="A24" s="9"/>
      <c r="B24" s="9"/>
      <c r="C24" s="352" t="s">
        <v>5</v>
      </c>
      <c r="D24" s="352"/>
      <c r="E24" s="3"/>
      <c r="F24" s="352" t="s">
        <v>6</v>
      </c>
      <c r="G24" s="352"/>
      <c r="H24" s="9"/>
    </row>
    <row r="25" spans="1:8" ht="15.75">
      <c r="A25" s="9"/>
      <c r="B25" s="9"/>
      <c r="C25" s="9"/>
      <c r="D25" s="9"/>
      <c r="E25" s="9"/>
      <c r="F25" s="9"/>
    </row>
    <row r="26" spans="1:8" ht="15.75">
      <c r="A26" s="9"/>
      <c r="B26" s="9"/>
      <c r="C26" s="9"/>
      <c r="D26" s="9"/>
      <c r="E26" s="9"/>
      <c r="F26" s="9"/>
    </row>
    <row r="27" spans="1:8" ht="15.75">
      <c r="A27" s="9"/>
      <c r="B27" s="9"/>
      <c r="C27" s="9"/>
      <c r="D27" s="9"/>
      <c r="E27" s="9"/>
      <c r="F27" s="9"/>
    </row>
    <row r="28" spans="1:8" ht="15">
      <c r="A28" s="13"/>
      <c r="B28" s="13"/>
      <c r="C28" s="13"/>
      <c r="D28" s="13"/>
      <c r="E28" s="13"/>
      <c r="F28" s="13"/>
    </row>
    <row r="29" spans="1:8" ht="15">
      <c r="A29" s="14"/>
      <c r="B29" s="14"/>
      <c r="C29" s="14"/>
      <c r="D29" s="14"/>
      <c r="E29" s="14"/>
      <c r="F29" s="14"/>
    </row>
    <row r="30" spans="1:8" ht="15">
      <c r="A30" s="14"/>
      <c r="B30" s="14"/>
      <c r="C30" s="14"/>
      <c r="D30" s="14"/>
      <c r="E30" s="14"/>
      <c r="F30" s="14"/>
    </row>
    <row r="31" spans="1:8" ht="15">
      <c r="A31" s="14"/>
      <c r="B31" s="14"/>
      <c r="C31" s="14"/>
      <c r="D31" s="14"/>
      <c r="E31" s="14"/>
      <c r="F31" s="14"/>
    </row>
    <row r="32" spans="1:8" ht="15">
      <c r="F32" s="14"/>
    </row>
    <row r="33" spans="6:6" ht="15">
      <c r="F33" s="14"/>
    </row>
    <row r="34" spans="6:6" ht="15">
      <c r="F34" s="14"/>
    </row>
    <row r="35" spans="6:6" ht="15">
      <c r="F35" s="14"/>
    </row>
  </sheetData>
  <sheetProtection selectLockedCells="1" selectUnlockedCells="1"/>
  <mergeCells count="21">
    <mergeCell ref="A15:D15"/>
    <mergeCell ref="A16:D16"/>
    <mergeCell ref="F23:G23"/>
    <mergeCell ref="C24:D24"/>
    <mergeCell ref="F24:G24"/>
    <mergeCell ref="A17:D17"/>
    <mergeCell ref="A18:D18"/>
    <mergeCell ref="A19:D19"/>
    <mergeCell ref="A20:D20"/>
    <mergeCell ref="C21:D21"/>
    <mergeCell ref="F21:G21"/>
    <mergeCell ref="A7:F7"/>
    <mergeCell ref="A8:F8"/>
    <mergeCell ref="A12:D12"/>
    <mergeCell ref="A13:D13"/>
    <mergeCell ref="A14:D14"/>
    <mergeCell ref="A2:G2"/>
    <mergeCell ref="A3:G3"/>
    <mergeCell ref="A4:G4"/>
    <mergeCell ref="A5:G5"/>
    <mergeCell ref="A6:G6"/>
  </mergeCells>
  <pageMargins left="0.90972222222222221" right="0.22013888888888888" top="0.98402777777777772" bottom="0.98402777777777772" header="0.51180555555555551" footer="0.51180555555555551"/>
  <pageSetup paperSize="9" scale="87" firstPageNumber="0" orientation="portrait" horizontalDpi="300" verticalDpi="300" r:id="rId1"/>
  <headerFooter alignWithMargins="0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00FF00"/>
  </sheetPr>
  <dimension ref="A1:H35"/>
  <sheetViews>
    <sheetView view="pageBreakPreview" zoomScale="66" zoomScaleSheetLayoutView="66" workbookViewId="0">
      <selection activeCell="A21" sqref="A21:IV24"/>
    </sheetView>
  </sheetViews>
  <sheetFormatPr defaultRowHeight="12.75"/>
  <cols>
    <col min="5" max="5" width="19.7109375" customWidth="1"/>
    <col min="6" max="6" width="20.28515625" customWidth="1"/>
    <col min="7" max="7" width="20" customWidth="1"/>
  </cols>
  <sheetData>
    <row r="1" spans="1:7" ht="15.75">
      <c r="A1" s="3"/>
      <c r="B1" s="3"/>
      <c r="C1" s="3"/>
      <c r="D1" s="3"/>
      <c r="E1" s="3"/>
      <c r="F1" s="3"/>
      <c r="G1" s="14"/>
    </row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3.5" customHeight="1">
      <c r="A3" s="362" t="s">
        <v>335</v>
      </c>
      <c r="B3" s="362"/>
      <c r="C3" s="362"/>
      <c r="D3" s="362"/>
      <c r="E3" s="362"/>
      <c r="F3" s="362"/>
      <c r="G3" s="362"/>
    </row>
    <row r="4" spans="1:7" ht="29.25" customHeight="1">
      <c r="A4" s="358"/>
      <c r="B4" s="358"/>
      <c r="C4" s="358"/>
      <c r="D4" s="358"/>
      <c r="E4" s="358"/>
      <c r="F4" s="358"/>
      <c r="G4" s="358"/>
    </row>
    <row r="5" spans="1:7" ht="15.75">
      <c r="A5" s="363" t="s">
        <v>1</v>
      </c>
      <c r="B5" s="363"/>
      <c r="C5" s="363"/>
      <c r="D5" s="363"/>
      <c r="E5" s="363"/>
      <c r="F5" s="363"/>
      <c r="G5" s="363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6.5" customHeight="1">
      <c r="A7" s="355"/>
      <c r="B7" s="355"/>
      <c r="C7" s="355"/>
      <c r="D7" s="355"/>
      <c r="E7" s="355"/>
      <c r="F7" s="355"/>
      <c r="G7" s="14"/>
    </row>
    <row r="8" spans="1:7" ht="15.75" customHeight="1">
      <c r="A8" s="355"/>
      <c r="B8" s="355"/>
      <c r="C8" s="355"/>
      <c r="D8" s="355"/>
      <c r="E8" s="355"/>
      <c r="F8" s="355"/>
      <c r="G8" s="14"/>
    </row>
    <row r="9" spans="1:7" ht="15.75">
      <c r="A9" s="3"/>
      <c r="B9" s="3"/>
      <c r="C9" s="3"/>
      <c r="D9" s="3"/>
      <c r="E9" s="3"/>
      <c r="F9" s="3"/>
      <c r="G9" s="14"/>
    </row>
    <row r="10" spans="1:7" ht="15.75">
      <c r="A10" s="3"/>
      <c r="B10" s="3"/>
      <c r="C10" s="3"/>
      <c r="D10" s="3"/>
      <c r="E10" s="3"/>
      <c r="F10" s="3"/>
      <c r="G10" s="14"/>
    </row>
    <row r="11" spans="1:7" ht="15.75">
      <c r="A11" s="3"/>
      <c r="B11" s="3"/>
      <c r="C11" s="3"/>
      <c r="D11" s="3"/>
      <c r="E11" s="3"/>
      <c r="F11" s="3"/>
      <c r="G11" s="14"/>
    </row>
    <row r="12" spans="1:7" ht="34.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7" ht="15.75">
      <c r="A13" s="343"/>
      <c r="B13" s="343"/>
      <c r="C13" s="343"/>
      <c r="D13" s="343"/>
      <c r="E13" s="22">
        <v>0</v>
      </c>
      <c r="F13" s="22">
        <v>0</v>
      </c>
      <c r="G13" s="22">
        <v>0</v>
      </c>
    </row>
    <row r="14" spans="1:7" ht="15.75">
      <c r="A14" s="343"/>
      <c r="B14" s="343"/>
      <c r="C14" s="343"/>
      <c r="D14" s="343"/>
      <c r="E14" s="22">
        <v>0</v>
      </c>
      <c r="F14" s="22">
        <v>0</v>
      </c>
      <c r="G14" s="22">
        <v>0</v>
      </c>
    </row>
    <row r="15" spans="1:7" ht="15.75">
      <c r="A15" s="343"/>
      <c r="B15" s="343"/>
      <c r="C15" s="343"/>
      <c r="D15" s="343"/>
      <c r="E15" s="22">
        <v>0</v>
      </c>
      <c r="F15" s="22">
        <v>0</v>
      </c>
      <c r="G15" s="22">
        <v>0</v>
      </c>
    </row>
    <row r="16" spans="1:7" ht="15.75">
      <c r="A16" s="343"/>
      <c r="B16" s="343"/>
      <c r="C16" s="343"/>
      <c r="D16" s="343"/>
      <c r="E16" s="22">
        <v>0</v>
      </c>
      <c r="F16" s="22">
        <v>0</v>
      </c>
      <c r="G16" s="22">
        <v>0</v>
      </c>
    </row>
    <row r="17" spans="1:8" ht="15.75">
      <c r="A17" s="343"/>
      <c r="B17" s="343"/>
      <c r="C17" s="343"/>
      <c r="D17" s="343"/>
      <c r="E17" s="22">
        <v>0</v>
      </c>
      <c r="F17" s="22">
        <v>0</v>
      </c>
      <c r="G17" s="22">
        <v>0</v>
      </c>
    </row>
    <row r="18" spans="1:8" ht="15.75">
      <c r="A18" s="343"/>
      <c r="B18" s="343"/>
      <c r="C18" s="343"/>
      <c r="D18" s="343"/>
      <c r="E18" s="22">
        <v>0</v>
      </c>
      <c r="F18" s="22">
        <v>0</v>
      </c>
      <c r="G18" s="22">
        <v>0</v>
      </c>
    </row>
    <row r="19" spans="1:8" ht="15.75">
      <c r="A19" s="344" t="s">
        <v>2</v>
      </c>
      <c r="B19" s="344"/>
      <c r="C19" s="344"/>
      <c r="D19" s="344"/>
      <c r="E19" s="5">
        <f>SUM(E13:E18)</f>
        <v>0</v>
      </c>
      <c r="F19" s="5">
        <f>SUM(F13:F18)</f>
        <v>0</v>
      </c>
      <c r="G19" s="5">
        <f>SUM(G13:G18)</f>
        <v>0</v>
      </c>
    </row>
    <row r="20" spans="1:8" ht="15.75">
      <c r="A20" s="344" t="s">
        <v>3</v>
      </c>
      <c r="B20" s="344"/>
      <c r="C20" s="344"/>
      <c r="D20" s="344"/>
      <c r="E20" s="5">
        <f>E19/1000</f>
        <v>0</v>
      </c>
      <c r="F20" s="5">
        <f>F19/1000</f>
        <v>0</v>
      </c>
      <c r="G20" s="5">
        <f>G19/1000</f>
        <v>0</v>
      </c>
    </row>
    <row r="21" spans="1:8" ht="15.75">
      <c r="A21" s="3"/>
      <c r="B21" s="3"/>
      <c r="C21" s="352" t="s">
        <v>5</v>
      </c>
      <c r="D21" s="352"/>
      <c r="E21" s="3"/>
      <c r="F21" s="352" t="s">
        <v>6</v>
      </c>
      <c r="G21" s="352"/>
      <c r="H21" s="9"/>
    </row>
    <row r="22" spans="1:8" ht="15.75">
      <c r="A22" s="3"/>
      <c r="B22" s="3"/>
      <c r="C22" s="3"/>
      <c r="D22" s="3"/>
      <c r="E22" s="3"/>
      <c r="F22" s="3"/>
      <c r="G22" s="3"/>
      <c r="H22" s="9"/>
    </row>
    <row r="23" spans="1:8" ht="15.75">
      <c r="A23" s="3" t="s">
        <v>7</v>
      </c>
      <c r="B23" s="3"/>
      <c r="C23" s="27"/>
      <c r="D23" s="27"/>
      <c r="E23" s="3"/>
      <c r="F23" s="353"/>
      <c r="G23" s="353"/>
      <c r="H23" s="9"/>
    </row>
    <row r="24" spans="1:8" ht="15.75">
      <c r="A24" s="9"/>
      <c r="B24" s="9"/>
      <c r="C24" s="352" t="s">
        <v>5</v>
      </c>
      <c r="D24" s="352"/>
      <c r="E24" s="3"/>
      <c r="F24" s="352" t="s">
        <v>6</v>
      </c>
      <c r="G24" s="352"/>
      <c r="H24" s="9"/>
    </row>
    <row r="25" spans="1:8" ht="15.75">
      <c r="A25" s="9"/>
      <c r="B25" s="9"/>
      <c r="C25" s="9"/>
      <c r="D25" s="9"/>
      <c r="E25" s="9"/>
      <c r="F25" s="9"/>
    </row>
    <row r="26" spans="1:8" ht="15.75">
      <c r="A26" s="9"/>
      <c r="B26" s="9"/>
      <c r="C26" s="9"/>
      <c r="D26" s="9"/>
      <c r="E26" s="9"/>
      <c r="F26" s="9"/>
    </row>
    <row r="27" spans="1:8" ht="15.75">
      <c r="A27" s="9"/>
      <c r="B27" s="9"/>
      <c r="C27" s="9"/>
      <c r="D27" s="9"/>
      <c r="E27" s="9"/>
      <c r="F27" s="9"/>
    </row>
    <row r="28" spans="1:8" ht="15">
      <c r="A28" s="13"/>
      <c r="B28" s="13"/>
      <c r="C28" s="13"/>
      <c r="D28" s="13"/>
      <c r="E28" s="13"/>
      <c r="F28" s="13"/>
    </row>
    <row r="29" spans="1:8" ht="15">
      <c r="A29" s="14"/>
      <c r="B29" s="14"/>
      <c r="C29" s="14"/>
      <c r="D29" s="14"/>
      <c r="E29" s="14"/>
      <c r="F29" s="14"/>
    </row>
    <row r="30" spans="1:8" ht="15">
      <c r="A30" s="14"/>
      <c r="B30" s="14"/>
      <c r="C30" s="14"/>
      <c r="D30" s="14"/>
      <c r="E30" s="14"/>
      <c r="F30" s="14"/>
    </row>
    <row r="31" spans="1:8" ht="15">
      <c r="A31" s="14"/>
      <c r="B31" s="14"/>
      <c r="C31" s="14"/>
      <c r="D31" s="14"/>
      <c r="E31" s="14"/>
      <c r="F31" s="14"/>
    </row>
    <row r="32" spans="1:8" ht="15">
      <c r="F32" s="14"/>
    </row>
    <row r="33" spans="6:6" ht="15">
      <c r="F33" s="14"/>
    </row>
    <row r="34" spans="6:6" ht="15">
      <c r="F34" s="14"/>
    </row>
    <row r="35" spans="6:6" ht="15">
      <c r="F35" s="14"/>
    </row>
  </sheetData>
  <sheetProtection selectLockedCells="1" selectUnlockedCells="1"/>
  <mergeCells count="21">
    <mergeCell ref="A15:D15"/>
    <mergeCell ref="A16:D16"/>
    <mergeCell ref="F23:G23"/>
    <mergeCell ref="C24:D24"/>
    <mergeCell ref="F24:G24"/>
    <mergeCell ref="A17:D17"/>
    <mergeCell ref="A18:D18"/>
    <mergeCell ref="A19:D19"/>
    <mergeCell ref="A20:D20"/>
    <mergeCell ref="C21:D21"/>
    <mergeCell ref="F21:G21"/>
    <mergeCell ref="A7:F7"/>
    <mergeCell ref="A8:F8"/>
    <mergeCell ref="A12:D12"/>
    <mergeCell ref="A13:D13"/>
    <mergeCell ref="A14:D14"/>
    <mergeCell ref="A2:G2"/>
    <mergeCell ref="A3:G3"/>
    <mergeCell ref="A4:G4"/>
    <mergeCell ref="A5:G5"/>
    <mergeCell ref="A6:G6"/>
  </mergeCells>
  <pageMargins left="0.90972222222222221" right="0.22013888888888888" top="0.98402777777777772" bottom="0.98402777777777772" header="0.51180555555555551" footer="0.51180555555555551"/>
  <pageSetup paperSize="9" scale="87" firstPageNumber="0" orientation="portrait" horizontalDpi="300" verticalDpi="300" r:id="rId1"/>
  <headerFooter alignWithMargins="0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00FF00"/>
  </sheetPr>
  <dimension ref="A1:I33"/>
  <sheetViews>
    <sheetView view="pageBreakPreview" zoomScale="66" zoomScaleSheetLayoutView="66" workbookViewId="0">
      <selection activeCell="A19" sqref="A19:IV22"/>
    </sheetView>
  </sheetViews>
  <sheetFormatPr defaultRowHeight="12.75"/>
  <cols>
    <col min="5" max="5" width="17.5703125" customWidth="1"/>
    <col min="6" max="6" width="16.140625" customWidth="1"/>
    <col min="7" max="7" width="16.5703125" customWidth="1"/>
  </cols>
  <sheetData>
    <row r="1" spans="1:9" ht="15.75">
      <c r="A1" s="3"/>
      <c r="B1" s="3"/>
      <c r="C1" s="3"/>
      <c r="D1" s="3"/>
      <c r="E1" s="3"/>
      <c r="F1" s="3"/>
      <c r="G1" s="14"/>
    </row>
    <row r="2" spans="1:9" ht="15.75">
      <c r="A2" s="357" t="s">
        <v>0</v>
      </c>
      <c r="B2" s="357"/>
      <c r="C2" s="357"/>
      <c r="D2" s="357"/>
      <c r="E2" s="357"/>
      <c r="F2" s="357"/>
      <c r="G2" s="357"/>
    </row>
    <row r="3" spans="1:9" ht="29.25" customHeight="1">
      <c r="A3" s="368" t="s">
        <v>336</v>
      </c>
      <c r="B3" s="368"/>
      <c r="C3" s="368"/>
      <c r="D3" s="368"/>
      <c r="E3" s="368"/>
      <c r="F3" s="368"/>
      <c r="G3" s="368"/>
    </row>
    <row r="4" spans="1:9" ht="35.25" customHeight="1">
      <c r="A4" s="358"/>
      <c r="B4" s="358"/>
      <c r="C4" s="358"/>
      <c r="D4" s="358"/>
      <c r="E4" s="358"/>
      <c r="F4" s="358"/>
      <c r="G4" s="358"/>
    </row>
    <row r="5" spans="1:9" ht="15.75">
      <c r="A5" s="369" t="s">
        <v>1</v>
      </c>
      <c r="B5" s="369"/>
      <c r="C5" s="369"/>
      <c r="D5" s="369"/>
      <c r="E5" s="369"/>
      <c r="F5" s="369"/>
      <c r="G5" s="369"/>
    </row>
    <row r="6" spans="1:9" ht="15.75" customHeight="1">
      <c r="A6" s="357" t="s">
        <v>317</v>
      </c>
      <c r="B6" s="357"/>
      <c r="C6" s="357"/>
      <c r="D6" s="357"/>
      <c r="E6" s="357"/>
      <c r="F6" s="357"/>
      <c r="G6" s="357"/>
    </row>
    <row r="7" spans="1:9" ht="16.5" customHeight="1">
      <c r="A7" s="355"/>
      <c r="B7" s="355"/>
      <c r="C7" s="355"/>
      <c r="D7" s="355"/>
      <c r="E7" s="355"/>
      <c r="F7" s="355"/>
      <c r="G7" s="14"/>
    </row>
    <row r="8" spans="1:9" ht="15.75" customHeight="1">
      <c r="A8" s="357"/>
      <c r="B8" s="357"/>
      <c r="C8" s="357"/>
      <c r="D8" s="357"/>
      <c r="E8" s="357"/>
      <c r="F8" s="357"/>
      <c r="G8" s="14"/>
      <c r="I8" s="2"/>
    </row>
    <row r="9" spans="1:9" ht="15.75">
      <c r="A9" s="3"/>
      <c r="B9" s="3"/>
      <c r="C9" s="3"/>
      <c r="D9" s="3"/>
      <c r="E9" s="3"/>
      <c r="F9" s="3"/>
      <c r="G9" s="14"/>
    </row>
    <row r="10" spans="1:9" ht="15.75">
      <c r="A10" s="3"/>
      <c r="B10" s="3"/>
      <c r="C10" s="3"/>
      <c r="D10" s="3"/>
      <c r="E10" s="3"/>
      <c r="F10" s="3"/>
      <c r="G10" s="14"/>
    </row>
    <row r="11" spans="1:9" ht="15.75">
      <c r="A11" s="3"/>
      <c r="B11" s="3"/>
      <c r="C11" s="3"/>
      <c r="D11" s="3"/>
      <c r="E11" s="3"/>
      <c r="F11" s="3"/>
      <c r="G11" s="14"/>
    </row>
    <row r="12" spans="1:9" ht="32.2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9" ht="24.75" customHeight="1">
      <c r="A13" s="354"/>
      <c r="B13" s="354"/>
      <c r="C13" s="354"/>
      <c r="D13" s="354"/>
      <c r="E13" s="49">
        <v>0</v>
      </c>
      <c r="F13" s="49">
        <v>0</v>
      </c>
      <c r="G13" s="49">
        <v>0</v>
      </c>
    </row>
    <row r="14" spans="1:9" ht="24.75" customHeight="1">
      <c r="A14" s="364"/>
      <c r="B14" s="365"/>
      <c r="C14" s="365"/>
      <c r="D14" s="366"/>
      <c r="E14" s="49">
        <v>0</v>
      </c>
      <c r="F14" s="49">
        <v>0</v>
      </c>
      <c r="G14" s="49">
        <v>0</v>
      </c>
    </row>
    <row r="15" spans="1:9" ht="24.75" customHeight="1">
      <c r="A15" s="364"/>
      <c r="B15" s="365"/>
      <c r="C15" s="365"/>
      <c r="D15" s="366"/>
      <c r="E15" s="49">
        <v>0</v>
      </c>
      <c r="F15" s="49">
        <v>0</v>
      </c>
      <c r="G15" s="49">
        <v>0</v>
      </c>
    </row>
    <row r="16" spans="1:9" ht="24.75" customHeight="1">
      <c r="A16" s="367"/>
      <c r="B16" s="367"/>
      <c r="C16" s="367"/>
      <c r="D16" s="367"/>
      <c r="E16" s="49">
        <v>0</v>
      </c>
      <c r="F16" s="49">
        <v>0</v>
      </c>
      <c r="G16" s="49">
        <v>0</v>
      </c>
    </row>
    <row r="17" spans="1:8" ht="16.5" customHeight="1">
      <c r="A17" s="344" t="s">
        <v>2</v>
      </c>
      <c r="B17" s="344"/>
      <c r="C17" s="344"/>
      <c r="D17" s="344"/>
      <c r="E17" s="47">
        <f>SUM(E13:E16)</f>
        <v>0</v>
      </c>
      <c r="F17" s="47">
        <f>SUM(F13:F16)</f>
        <v>0</v>
      </c>
      <c r="G17" s="47">
        <f>SUM(G13:G16)</f>
        <v>0</v>
      </c>
    </row>
    <row r="18" spans="1:8" ht="15.75">
      <c r="A18" s="344" t="s">
        <v>3</v>
      </c>
      <c r="B18" s="344"/>
      <c r="C18" s="344"/>
      <c r="D18" s="344"/>
      <c r="E18" s="47">
        <f>E17/1000</f>
        <v>0</v>
      </c>
      <c r="F18" s="47">
        <f>F17/1000</f>
        <v>0</v>
      </c>
      <c r="G18" s="47">
        <f>G17/1000</f>
        <v>0</v>
      </c>
    </row>
    <row r="19" spans="1:8" ht="15.75">
      <c r="A19" s="3"/>
      <c r="B19" s="3"/>
      <c r="C19" s="352" t="s">
        <v>5</v>
      </c>
      <c r="D19" s="352"/>
      <c r="E19" s="3"/>
      <c r="F19" s="352" t="s">
        <v>6</v>
      </c>
      <c r="G19" s="352"/>
      <c r="H19" s="9"/>
    </row>
    <row r="20" spans="1:8" ht="15.75">
      <c r="A20" s="3"/>
      <c r="B20" s="3"/>
      <c r="C20" s="3"/>
      <c r="D20" s="3"/>
      <c r="E20" s="3"/>
      <c r="F20" s="3"/>
      <c r="G20" s="3"/>
      <c r="H20" s="9"/>
    </row>
    <row r="21" spans="1:8" ht="15.75">
      <c r="A21" s="3" t="s">
        <v>7</v>
      </c>
      <c r="B21" s="3"/>
      <c r="C21" s="27"/>
      <c r="D21" s="27"/>
      <c r="E21" s="3"/>
      <c r="F21" s="353"/>
      <c r="G21" s="353"/>
      <c r="H21" s="9"/>
    </row>
    <row r="22" spans="1:8" ht="15.75">
      <c r="A22" s="9"/>
      <c r="B22" s="9"/>
      <c r="C22" s="352" t="s">
        <v>5</v>
      </c>
      <c r="D22" s="352"/>
      <c r="E22" s="3"/>
      <c r="F22" s="352" t="s">
        <v>6</v>
      </c>
      <c r="G22" s="352"/>
      <c r="H22" s="9"/>
    </row>
    <row r="23" spans="1:8" ht="15.75">
      <c r="A23" s="9"/>
      <c r="B23" s="9"/>
      <c r="C23" s="9"/>
      <c r="D23" s="9"/>
      <c r="E23" s="9"/>
      <c r="F23" s="9"/>
    </row>
    <row r="24" spans="1:8" ht="15.75">
      <c r="A24" s="9"/>
      <c r="B24" s="9"/>
      <c r="C24" s="9"/>
      <c r="D24" s="9"/>
      <c r="E24" s="9"/>
      <c r="F24" s="9"/>
    </row>
    <row r="25" spans="1:8" ht="15.75">
      <c r="A25" s="9"/>
      <c r="B25" s="9"/>
      <c r="C25" s="9"/>
      <c r="D25" s="9"/>
      <c r="E25" s="9"/>
      <c r="F25" s="9"/>
    </row>
    <row r="26" spans="1:8" ht="15">
      <c r="A26" s="13"/>
      <c r="B26" s="13"/>
      <c r="C26" s="13"/>
      <c r="D26" s="13"/>
      <c r="E26" s="13"/>
      <c r="F26" s="13"/>
    </row>
    <row r="27" spans="1:8" ht="15">
      <c r="A27" s="14"/>
      <c r="B27" s="14"/>
      <c r="C27" s="14"/>
      <c r="D27" s="14"/>
      <c r="E27" s="14"/>
      <c r="F27" s="14"/>
    </row>
    <row r="28" spans="1:8" ht="15">
      <c r="A28" s="14"/>
      <c r="B28" s="14"/>
      <c r="C28" s="14"/>
      <c r="D28" s="14"/>
      <c r="E28" s="14"/>
      <c r="F28" s="14"/>
    </row>
    <row r="29" spans="1:8" ht="15">
      <c r="A29" s="14"/>
      <c r="B29" s="14"/>
      <c r="C29" s="14"/>
      <c r="D29" s="14"/>
      <c r="E29" s="14"/>
      <c r="F29" s="14"/>
    </row>
    <row r="30" spans="1:8" ht="15">
      <c r="F30" s="14"/>
    </row>
    <row r="31" spans="1:8" ht="15">
      <c r="F31" s="14"/>
    </row>
    <row r="32" spans="1:8" ht="15">
      <c r="F32" s="14"/>
    </row>
    <row r="33" spans="6:6" ht="15">
      <c r="F33" s="14"/>
    </row>
  </sheetData>
  <sheetProtection selectLockedCells="1" selectUnlockedCells="1"/>
  <mergeCells count="19">
    <mergeCell ref="A15:D15"/>
    <mergeCell ref="A16:D16"/>
    <mergeCell ref="C22:D22"/>
    <mergeCell ref="F22:G22"/>
    <mergeCell ref="A17:D17"/>
    <mergeCell ref="A18:D18"/>
    <mergeCell ref="C19:D19"/>
    <mergeCell ref="F19:G19"/>
    <mergeCell ref="F21:G21"/>
    <mergeCell ref="A7:F7"/>
    <mergeCell ref="A8:F8"/>
    <mergeCell ref="A12:D12"/>
    <mergeCell ref="A13:D13"/>
    <mergeCell ref="A14:D14"/>
    <mergeCell ref="A2:G2"/>
    <mergeCell ref="A3:G3"/>
    <mergeCell ref="A4:G4"/>
    <mergeCell ref="A5:G5"/>
    <mergeCell ref="A6:G6"/>
  </mergeCells>
  <pageMargins left="1" right="0.39374999999999999" top="0.98402777777777772" bottom="0.98402777777777772" header="0.51180555555555551" footer="0.51180555555555551"/>
  <pageSetup paperSize="9" scale="93" firstPageNumber="0" orientation="portrait" horizontalDpi="300" verticalDpi="300" r:id="rId1"/>
  <headerFooter alignWithMargins="0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00FF00"/>
  </sheetPr>
  <dimension ref="A1:I33"/>
  <sheetViews>
    <sheetView view="pageBreakPreview" zoomScale="66" zoomScaleSheetLayoutView="66" workbookViewId="0">
      <selection activeCell="A19" sqref="A19:IV22"/>
    </sheetView>
  </sheetViews>
  <sheetFormatPr defaultRowHeight="12.75"/>
  <cols>
    <col min="5" max="5" width="17.5703125" customWidth="1"/>
    <col min="6" max="6" width="16.140625" customWidth="1"/>
    <col min="7" max="7" width="16.5703125" customWidth="1"/>
  </cols>
  <sheetData>
    <row r="1" spans="1:9" ht="15.75">
      <c r="A1" s="3"/>
      <c r="B1" s="3"/>
      <c r="C1" s="3"/>
      <c r="D1" s="3"/>
      <c r="E1" s="3"/>
      <c r="F1" s="3"/>
      <c r="G1" s="14"/>
    </row>
    <row r="2" spans="1:9" ht="15.75">
      <c r="A2" s="357" t="s">
        <v>0</v>
      </c>
      <c r="B2" s="357"/>
      <c r="C2" s="357"/>
      <c r="D2" s="357"/>
      <c r="E2" s="357"/>
      <c r="F2" s="357"/>
      <c r="G2" s="357"/>
    </row>
    <row r="3" spans="1:9" ht="29.25" customHeight="1">
      <c r="A3" s="368" t="s">
        <v>337</v>
      </c>
      <c r="B3" s="368"/>
      <c r="C3" s="368"/>
      <c r="D3" s="368"/>
      <c r="E3" s="368"/>
      <c r="F3" s="368"/>
      <c r="G3" s="368"/>
    </row>
    <row r="4" spans="1:9" ht="35.25" customHeight="1">
      <c r="A4" s="358"/>
      <c r="B4" s="358"/>
      <c r="C4" s="358"/>
      <c r="D4" s="358"/>
      <c r="E4" s="358"/>
      <c r="F4" s="358"/>
      <c r="G4" s="358"/>
    </row>
    <row r="5" spans="1:9" ht="15.75">
      <c r="A5" s="369" t="s">
        <v>1</v>
      </c>
      <c r="B5" s="369"/>
      <c r="C5" s="369"/>
      <c r="D5" s="369"/>
      <c r="E5" s="369"/>
      <c r="F5" s="369"/>
      <c r="G5" s="369"/>
    </row>
    <row r="6" spans="1:9" ht="15.75" customHeight="1">
      <c r="A6" s="357" t="s">
        <v>317</v>
      </c>
      <c r="B6" s="357"/>
      <c r="C6" s="357"/>
      <c r="D6" s="357"/>
      <c r="E6" s="357"/>
      <c r="F6" s="357"/>
      <c r="G6" s="357"/>
    </row>
    <row r="7" spans="1:9" ht="16.5" customHeight="1">
      <c r="A7" s="355"/>
      <c r="B7" s="355"/>
      <c r="C7" s="355"/>
      <c r="D7" s="355"/>
      <c r="E7" s="355"/>
      <c r="F7" s="355"/>
      <c r="G7" s="14"/>
    </row>
    <row r="8" spans="1:9" ht="15.75" customHeight="1">
      <c r="A8" s="357"/>
      <c r="B8" s="357"/>
      <c r="C8" s="357"/>
      <c r="D8" s="357"/>
      <c r="E8" s="357"/>
      <c r="F8" s="357"/>
      <c r="G8" s="14"/>
      <c r="I8" s="2"/>
    </row>
    <row r="9" spans="1:9" ht="15.75">
      <c r="A9" s="3"/>
      <c r="B9" s="3"/>
      <c r="C9" s="3"/>
      <c r="D9" s="3"/>
      <c r="E9" s="3"/>
      <c r="F9" s="3"/>
      <c r="G9" s="14"/>
    </row>
    <row r="10" spans="1:9" ht="15.75">
      <c r="A10" s="3"/>
      <c r="B10" s="3"/>
      <c r="C10" s="3"/>
      <c r="D10" s="3"/>
      <c r="E10" s="3"/>
      <c r="F10" s="3"/>
      <c r="G10" s="14"/>
    </row>
    <row r="11" spans="1:9" ht="15.75">
      <c r="A11" s="3"/>
      <c r="B11" s="3"/>
      <c r="C11" s="3"/>
      <c r="D11" s="3"/>
      <c r="E11" s="3"/>
      <c r="F11" s="3"/>
      <c r="G11" s="14"/>
    </row>
    <row r="12" spans="1:9" ht="32.2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9" ht="27" customHeight="1">
      <c r="A13" s="354"/>
      <c r="B13" s="354"/>
      <c r="C13" s="354"/>
      <c r="D13" s="354"/>
      <c r="E13" s="49">
        <v>0</v>
      </c>
      <c r="F13" s="49">
        <v>0</v>
      </c>
      <c r="G13" s="49">
        <v>0</v>
      </c>
    </row>
    <row r="14" spans="1:9" ht="27" customHeight="1">
      <c r="A14" s="364"/>
      <c r="B14" s="365"/>
      <c r="C14" s="365"/>
      <c r="D14" s="366"/>
      <c r="E14" s="49">
        <v>0</v>
      </c>
      <c r="F14" s="49">
        <v>0</v>
      </c>
      <c r="G14" s="49">
        <v>0</v>
      </c>
    </row>
    <row r="15" spans="1:9" ht="27" customHeight="1">
      <c r="A15" s="364"/>
      <c r="B15" s="365"/>
      <c r="C15" s="365"/>
      <c r="D15" s="366"/>
      <c r="E15" s="49">
        <v>0</v>
      </c>
      <c r="F15" s="49">
        <v>0</v>
      </c>
      <c r="G15" s="49">
        <v>0</v>
      </c>
    </row>
    <row r="16" spans="1:9" ht="29.25" customHeight="1">
      <c r="A16" s="367"/>
      <c r="B16" s="367"/>
      <c r="C16" s="367"/>
      <c r="D16" s="367"/>
      <c r="E16" s="49">
        <v>0</v>
      </c>
      <c r="F16" s="49">
        <v>0</v>
      </c>
      <c r="G16" s="49">
        <v>0</v>
      </c>
    </row>
    <row r="17" spans="1:8" ht="16.5" customHeight="1">
      <c r="A17" s="344" t="s">
        <v>2</v>
      </c>
      <c r="B17" s="344"/>
      <c r="C17" s="344"/>
      <c r="D17" s="344"/>
      <c r="E17" s="47">
        <f>SUM(E13:E16)</f>
        <v>0</v>
      </c>
      <c r="F17" s="47">
        <f>SUM(F13:F16)</f>
        <v>0</v>
      </c>
      <c r="G17" s="47">
        <f>SUM(G13:G16)</f>
        <v>0</v>
      </c>
    </row>
    <row r="18" spans="1:8" ht="15.75">
      <c r="A18" s="344" t="s">
        <v>3</v>
      </c>
      <c r="B18" s="344"/>
      <c r="C18" s="344"/>
      <c r="D18" s="344"/>
      <c r="E18" s="47">
        <f>E17/1000</f>
        <v>0</v>
      </c>
      <c r="F18" s="47">
        <f>F17/1000</f>
        <v>0</v>
      </c>
      <c r="G18" s="47">
        <f>G17/1000</f>
        <v>0</v>
      </c>
    </row>
    <row r="19" spans="1:8" ht="15.75">
      <c r="A19" s="3"/>
      <c r="B19" s="3"/>
      <c r="C19" s="352" t="s">
        <v>5</v>
      </c>
      <c r="D19" s="352"/>
      <c r="E19" s="3"/>
      <c r="F19" s="352" t="s">
        <v>6</v>
      </c>
      <c r="G19" s="352"/>
      <c r="H19" s="9"/>
    </row>
    <row r="20" spans="1:8" ht="15.75">
      <c r="A20" s="3"/>
      <c r="B20" s="3"/>
      <c r="C20" s="3"/>
      <c r="D20" s="3"/>
      <c r="E20" s="3"/>
      <c r="F20" s="3"/>
      <c r="G20" s="3"/>
      <c r="H20" s="9"/>
    </row>
    <row r="21" spans="1:8" ht="15.75">
      <c r="A21" s="3" t="s">
        <v>7</v>
      </c>
      <c r="B21" s="3"/>
      <c r="C21" s="27"/>
      <c r="D21" s="27"/>
      <c r="E21" s="3"/>
      <c r="F21" s="353"/>
      <c r="G21" s="353"/>
      <c r="H21" s="9"/>
    </row>
    <row r="22" spans="1:8" ht="15.75">
      <c r="A22" s="9"/>
      <c r="B22" s="9"/>
      <c r="C22" s="352" t="s">
        <v>5</v>
      </c>
      <c r="D22" s="352"/>
      <c r="E22" s="3"/>
      <c r="F22" s="352" t="s">
        <v>6</v>
      </c>
      <c r="G22" s="352"/>
      <c r="H22" s="9"/>
    </row>
    <row r="23" spans="1:8" ht="15.75">
      <c r="A23" s="9"/>
      <c r="B23" s="9"/>
      <c r="C23" s="9"/>
      <c r="D23" s="9"/>
      <c r="E23" s="9"/>
      <c r="F23" s="9"/>
    </row>
    <row r="24" spans="1:8" ht="15.75">
      <c r="A24" s="9"/>
      <c r="B24" s="9"/>
      <c r="C24" s="9"/>
      <c r="D24" s="9"/>
      <c r="E24" s="9"/>
      <c r="F24" s="9"/>
    </row>
    <row r="25" spans="1:8" ht="15.75">
      <c r="A25" s="9"/>
      <c r="B25" s="9"/>
      <c r="C25" s="9"/>
      <c r="D25" s="9"/>
      <c r="E25" s="9"/>
      <c r="F25" s="9"/>
    </row>
    <row r="26" spans="1:8" ht="15">
      <c r="A26" s="13"/>
      <c r="B26" s="13"/>
      <c r="C26" s="13"/>
      <c r="D26" s="13"/>
      <c r="E26" s="13"/>
      <c r="F26" s="13"/>
    </row>
    <row r="27" spans="1:8" ht="15">
      <c r="A27" s="14"/>
      <c r="B27" s="14"/>
      <c r="C27" s="14"/>
      <c r="D27" s="14"/>
      <c r="E27" s="14"/>
      <c r="F27" s="14"/>
    </row>
    <row r="28" spans="1:8" ht="15">
      <c r="A28" s="14"/>
      <c r="B28" s="14"/>
      <c r="C28" s="14"/>
      <c r="D28" s="14"/>
      <c r="E28" s="14"/>
      <c r="F28" s="14"/>
    </row>
    <row r="29" spans="1:8" ht="15">
      <c r="A29" s="14"/>
      <c r="B29" s="14"/>
      <c r="C29" s="14"/>
      <c r="D29" s="14"/>
      <c r="E29" s="14"/>
      <c r="F29" s="14"/>
    </row>
    <row r="30" spans="1:8" ht="15">
      <c r="F30" s="14"/>
    </row>
    <row r="31" spans="1:8" ht="15">
      <c r="F31" s="14"/>
    </row>
    <row r="32" spans="1:8" ht="15">
      <c r="F32" s="14"/>
    </row>
    <row r="33" spans="6:6" ht="15">
      <c r="F33" s="14"/>
    </row>
  </sheetData>
  <sheetProtection selectLockedCells="1" selectUnlockedCells="1"/>
  <mergeCells count="19">
    <mergeCell ref="A15:D15"/>
    <mergeCell ref="A16:D16"/>
    <mergeCell ref="C22:D22"/>
    <mergeCell ref="F22:G22"/>
    <mergeCell ref="A17:D17"/>
    <mergeCell ref="A18:D18"/>
    <mergeCell ref="C19:D19"/>
    <mergeCell ref="F19:G19"/>
    <mergeCell ref="F21:G21"/>
    <mergeCell ref="A7:F7"/>
    <mergeCell ref="A8:F8"/>
    <mergeCell ref="A12:D12"/>
    <mergeCell ref="A13:D13"/>
    <mergeCell ref="A14:D14"/>
    <mergeCell ref="A2:G2"/>
    <mergeCell ref="A3:G3"/>
    <mergeCell ref="A4:G4"/>
    <mergeCell ref="A5:G5"/>
    <mergeCell ref="A6:G6"/>
  </mergeCells>
  <pageMargins left="1" right="0.39374999999999999" top="0.98402777777777772" bottom="0.98402777777777772" header="0.51180555555555551" footer="0.51180555555555551"/>
  <pageSetup paperSize="9" scale="93" firstPageNumber="0" orientation="portrait" horizontalDpi="300" verticalDpi="300" r:id="rId1"/>
  <headerFooter alignWithMargins="0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00FF00"/>
  </sheetPr>
  <dimension ref="A1:I33"/>
  <sheetViews>
    <sheetView view="pageBreakPreview" zoomScale="66" zoomScaleSheetLayoutView="66" workbookViewId="0">
      <selection activeCell="A19" sqref="A19:IV22"/>
    </sheetView>
  </sheetViews>
  <sheetFormatPr defaultRowHeight="12.75"/>
  <cols>
    <col min="5" max="5" width="17.5703125" customWidth="1"/>
    <col min="6" max="6" width="16.140625" customWidth="1"/>
    <col min="7" max="7" width="16.5703125" customWidth="1"/>
  </cols>
  <sheetData>
    <row r="1" spans="1:9" ht="15.75">
      <c r="A1" s="3"/>
      <c r="B1" s="3"/>
      <c r="C1" s="3"/>
      <c r="D1" s="3"/>
      <c r="E1" s="3"/>
      <c r="F1" s="3"/>
      <c r="G1" s="14"/>
    </row>
    <row r="2" spans="1:9" ht="15.75">
      <c r="A2" s="357" t="s">
        <v>0</v>
      </c>
      <c r="B2" s="357"/>
      <c r="C2" s="357"/>
      <c r="D2" s="357"/>
      <c r="E2" s="357"/>
      <c r="F2" s="357"/>
      <c r="G2" s="357"/>
    </row>
    <row r="3" spans="1:9" ht="29.25" customHeight="1">
      <c r="A3" s="368" t="s">
        <v>338</v>
      </c>
      <c r="B3" s="368"/>
      <c r="C3" s="368"/>
      <c r="D3" s="368"/>
      <c r="E3" s="368"/>
      <c r="F3" s="368"/>
      <c r="G3" s="368"/>
    </row>
    <row r="4" spans="1:9" ht="35.25" customHeight="1">
      <c r="A4" s="358"/>
      <c r="B4" s="358"/>
      <c r="C4" s="358"/>
      <c r="D4" s="358"/>
      <c r="E4" s="358"/>
      <c r="F4" s="358"/>
      <c r="G4" s="358"/>
    </row>
    <row r="5" spans="1:9" ht="15.75">
      <c r="A5" s="369" t="s">
        <v>1</v>
      </c>
      <c r="B5" s="369"/>
      <c r="C5" s="369"/>
      <c r="D5" s="369"/>
      <c r="E5" s="369"/>
      <c r="F5" s="369"/>
      <c r="G5" s="369"/>
    </row>
    <row r="6" spans="1:9" ht="15.75" customHeight="1">
      <c r="A6" s="357" t="s">
        <v>317</v>
      </c>
      <c r="B6" s="357"/>
      <c r="C6" s="357"/>
      <c r="D6" s="357"/>
      <c r="E6" s="357"/>
      <c r="F6" s="357"/>
      <c r="G6" s="357"/>
    </row>
    <row r="7" spans="1:9" ht="16.5" customHeight="1">
      <c r="A7" s="355"/>
      <c r="B7" s="355"/>
      <c r="C7" s="355"/>
      <c r="D7" s="355"/>
      <c r="E7" s="355"/>
      <c r="F7" s="355"/>
      <c r="G7" s="14"/>
    </row>
    <row r="8" spans="1:9" ht="15.75" customHeight="1">
      <c r="A8" s="357"/>
      <c r="B8" s="357"/>
      <c r="C8" s="357"/>
      <c r="D8" s="357"/>
      <c r="E8" s="357"/>
      <c r="F8" s="357"/>
      <c r="G8" s="14"/>
      <c r="I8" s="2"/>
    </row>
    <row r="9" spans="1:9" ht="15.75">
      <c r="A9" s="3"/>
      <c r="B9" s="3"/>
      <c r="C9" s="3"/>
      <c r="D9" s="3"/>
      <c r="E9" s="3"/>
      <c r="F9" s="3"/>
      <c r="G9" s="14"/>
    </row>
    <row r="10" spans="1:9" ht="15.75">
      <c r="A10" s="3"/>
      <c r="B10" s="3"/>
      <c r="C10" s="3"/>
      <c r="D10" s="3"/>
      <c r="E10" s="3"/>
      <c r="F10" s="3"/>
      <c r="G10" s="14"/>
    </row>
    <row r="11" spans="1:9" ht="15.75">
      <c r="A11" s="3"/>
      <c r="B11" s="3"/>
      <c r="C11" s="3"/>
      <c r="D11" s="3"/>
      <c r="E11" s="3"/>
      <c r="F11" s="3"/>
      <c r="G11" s="14"/>
    </row>
    <row r="12" spans="1:9" ht="32.2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9" ht="21.75" customHeight="1">
      <c r="A13" s="354"/>
      <c r="B13" s="354"/>
      <c r="C13" s="354"/>
      <c r="D13" s="354"/>
      <c r="E13" s="49">
        <v>0</v>
      </c>
      <c r="F13" s="49">
        <v>0</v>
      </c>
      <c r="G13" s="49">
        <v>0</v>
      </c>
    </row>
    <row r="14" spans="1:9" ht="21.75" customHeight="1">
      <c r="A14" s="364"/>
      <c r="B14" s="365"/>
      <c r="C14" s="365"/>
      <c r="D14" s="366"/>
      <c r="E14" s="49">
        <v>0</v>
      </c>
      <c r="F14" s="49">
        <v>0</v>
      </c>
      <c r="G14" s="49">
        <v>0</v>
      </c>
    </row>
    <row r="15" spans="1:9" ht="21.75" customHeight="1">
      <c r="A15" s="364"/>
      <c r="B15" s="365"/>
      <c r="C15" s="365"/>
      <c r="D15" s="366"/>
      <c r="E15" s="49">
        <v>0</v>
      </c>
      <c r="F15" s="49">
        <v>0</v>
      </c>
      <c r="G15" s="49">
        <v>0</v>
      </c>
    </row>
    <row r="16" spans="1:9" ht="25.5" customHeight="1">
      <c r="A16" s="367"/>
      <c r="B16" s="367"/>
      <c r="C16" s="367"/>
      <c r="D16" s="367"/>
      <c r="E16" s="49">
        <v>0</v>
      </c>
      <c r="F16" s="49">
        <v>0</v>
      </c>
      <c r="G16" s="49">
        <v>0</v>
      </c>
    </row>
    <row r="17" spans="1:8" ht="16.5" customHeight="1">
      <c r="A17" s="344" t="s">
        <v>2</v>
      </c>
      <c r="B17" s="344"/>
      <c r="C17" s="344"/>
      <c r="D17" s="344"/>
      <c r="E17" s="47">
        <f>SUM(E13:E16)</f>
        <v>0</v>
      </c>
      <c r="F17" s="47">
        <f>SUM(F13:F16)</f>
        <v>0</v>
      </c>
      <c r="G17" s="47">
        <f>SUM(G13:G16)</f>
        <v>0</v>
      </c>
    </row>
    <row r="18" spans="1:8" ht="15.75">
      <c r="A18" s="344" t="s">
        <v>3</v>
      </c>
      <c r="B18" s="344"/>
      <c r="C18" s="344"/>
      <c r="D18" s="344"/>
      <c r="E18" s="47">
        <f>E17/1000</f>
        <v>0</v>
      </c>
      <c r="F18" s="47">
        <f>F17/1000</f>
        <v>0</v>
      </c>
      <c r="G18" s="47">
        <f>G17/1000</f>
        <v>0</v>
      </c>
    </row>
    <row r="19" spans="1:8" ht="15.75">
      <c r="A19" s="3"/>
      <c r="B19" s="3"/>
      <c r="C19" s="352" t="s">
        <v>5</v>
      </c>
      <c r="D19" s="352"/>
      <c r="E19" s="3"/>
      <c r="F19" s="352" t="s">
        <v>6</v>
      </c>
      <c r="G19" s="352"/>
      <c r="H19" s="9"/>
    </row>
    <row r="20" spans="1:8" ht="15.75">
      <c r="A20" s="3"/>
      <c r="B20" s="3"/>
      <c r="C20" s="3"/>
      <c r="D20" s="3"/>
      <c r="E20" s="3"/>
      <c r="F20" s="3"/>
      <c r="G20" s="3"/>
      <c r="H20" s="9"/>
    </row>
    <row r="21" spans="1:8" ht="15.75">
      <c r="A21" s="3" t="s">
        <v>7</v>
      </c>
      <c r="B21" s="3"/>
      <c r="C21" s="27"/>
      <c r="D21" s="27"/>
      <c r="E21" s="3"/>
      <c r="F21" s="353"/>
      <c r="G21" s="353"/>
      <c r="H21" s="9"/>
    </row>
    <row r="22" spans="1:8" ht="15.75">
      <c r="A22" s="9"/>
      <c r="B22" s="9"/>
      <c r="C22" s="352" t="s">
        <v>5</v>
      </c>
      <c r="D22" s="352"/>
      <c r="E22" s="3"/>
      <c r="F22" s="352" t="s">
        <v>6</v>
      </c>
      <c r="G22" s="352"/>
      <c r="H22" s="9"/>
    </row>
    <row r="23" spans="1:8" ht="15.75">
      <c r="A23" s="9"/>
      <c r="B23" s="9"/>
      <c r="C23" s="9"/>
      <c r="D23" s="9"/>
      <c r="E23" s="9"/>
      <c r="F23" s="9"/>
    </row>
    <row r="24" spans="1:8" ht="15.75">
      <c r="A24" s="9"/>
      <c r="B24" s="9"/>
      <c r="C24" s="9"/>
      <c r="D24" s="9"/>
      <c r="E24" s="9"/>
      <c r="F24" s="9"/>
    </row>
    <row r="25" spans="1:8" ht="15.75">
      <c r="A25" s="9"/>
      <c r="B25" s="9"/>
      <c r="C25" s="9"/>
      <c r="D25" s="9"/>
      <c r="E25" s="9"/>
      <c r="F25" s="9"/>
    </row>
    <row r="26" spans="1:8" ht="15">
      <c r="A26" s="13"/>
      <c r="B26" s="13"/>
      <c r="C26" s="13"/>
      <c r="D26" s="13"/>
      <c r="E26" s="13"/>
      <c r="F26" s="13"/>
    </row>
    <row r="27" spans="1:8" ht="15">
      <c r="A27" s="14"/>
      <c r="B27" s="14"/>
      <c r="C27" s="14"/>
      <c r="D27" s="14"/>
      <c r="E27" s="14"/>
      <c r="F27" s="14"/>
    </row>
    <row r="28" spans="1:8" ht="15">
      <c r="A28" s="14"/>
      <c r="B28" s="14"/>
      <c r="C28" s="14"/>
      <c r="D28" s="14"/>
      <c r="E28" s="14"/>
      <c r="F28" s="14"/>
    </row>
    <row r="29" spans="1:8" ht="15">
      <c r="A29" s="14"/>
      <c r="B29" s="14"/>
      <c r="C29" s="14"/>
      <c r="D29" s="14"/>
      <c r="E29" s="14"/>
      <c r="F29" s="14"/>
    </row>
    <row r="30" spans="1:8" ht="15">
      <c r="F30" s="14"/>
    </row>
    <row r="31" spans="1:8" ht="15">
      <c r="F31" s="14"/>
    </row>
    <row r="32" spans="1:8" ht="15">
      <c r="F32" s="14"/>
    </row>
    <row r="33" spans="6:6" ht="15">
      <c r="F33" s="14"/>
    </row>
  </sheetData>
  <sheetProtection selectLockedCells="1" selectUnlockedCells="1"/>
  <mergeCells count="19">
    <mergeCell ref="A15:D15"/>
    <mergeCell ref="A16:D16"/>
    <mergeCell ref="C22:D22"/>
    <mergeCell ref="F22:G22"/>
    <mergeCell ref="A17:D17"/>
    <mergeCell ref="A18:D18"/>
    <mergeCell ref="C19:D19"/>
    <mergeCell ref="F19:G19"/>
    <mergeCell ref="F21:G21"/>
    <mergeCell ref="A7:F7"/>
    <mergeCell ref="A8:F8"/>
    <mergeCell ref="A12:D12"/>
    <mergeCell ref="A13:D13"/>
    <mergeCell ref="A14:D14"/>
    <mergeCell ref="A2:G2"/>
    <mergeCell ref="A3:G3"/>
    <mergeCell ref="A4:G4"/>
    <mergeCell ref="A5:G5"/>
    <mergeCell ref="A6:G6"/>
  </mergeCells>
  <pageMargins left="1" right="0.39374999999999999" top="0.98402777777777772" bottom="0.98402777777777772" header="0.51180555555555551" footer="0.51180555555555551"/>
  <pageSetup paperSize="9" scale="93" firstPageNumber="0" orientation="portrait" horizontalDpi="300" verticalDpi="300" r:id="rId1"/>
  <headerFooter alignWithMargins="0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00FF00"/>
  </sheetPr>
  <dimension ref="A1:I33"/>
  <sheetViews>
    <sheetView view="pageBreakPreview" zoomScale="66" zoomScaleSheetLayoutView="66" workbookViewId="0">
      <selection activeCell="A19" sqref="A19:IV22"/>
    </sheetView>
  </sheetViews>
  <sheetFormatPr defaultRowHeight="12.75"/>
  <cols>
    <col min="5" max="5" width="17.5703125" customWidth="1"/>
    <col min="6" max="6" width="16.140625" customWidth="1"/>
    <col min="7" max="7" width="16.5703125" customWidth="1"/>
  </cols>
  <sheetData>
    <row r="1" spans="1:9" ht="15.75">
      <c r="A1" s="3"/>
      <c r="B1" s="3"/>
      <c r="C1" s="3"/>
      <c r="D1" s="3"/>
      <c r="E1" s="3"/>
      <c r="F1" s="3"/>
      <c r="G1" s="14"/>
    </row>
    <row r="2" spans="1:9" ht="15.75">
      <c r="A2" s="357" t="s">
        <v>0</v>
      </c>
      <c r="B2" s="357"/>
      <c r="C2" s="357"/>
      <c r="D2" s="357"/>
      <c r="E2" s="357"/>
      <c r="F2" s="357"/>
      <c r="G2" s="357"/>
    </row>
    <row r="3" spans="1:9" ht="29.25" customHeight="1">
      <c r="A3" s="368" t="s">
        <v>335</v>
      </c>
      <c r="B3" s="368"/>
      <c r="C3" s="368"/>
      <c r="D3" s="368"/>
      <c r="E3" s="368"/>
      <c r="F3" s="368"/>
      <c r="G3" s="368"/>
    </row>
    <row r="4" spans="1:9" ht="35.25" customHeight="1">
      <c r="A4" s="358"/>
      <c r="B4" s="358"/>
      <c r="C4" s="358"/>
      <c r="D4" s="358"/>
      <c r="E4" s="358"/>
      <c r="F4" s="358"/>
      <c r="G4" s="358"/>
    </row>
    <row r="5" spans="1:9" ht="15.75">
      <c r="A5" s="369" t="s">
        <v>1</v>
      </c>
      <c r="B5" s="369"/>
      <c r="C5" s="369"/>
      <c r="D5" s="369"/>
      <c r="E5" s="369"/>
      <c r="F5" s="369"/>
      <c r="G5" s="369"/>
    </row>
    <row r="6" spans="1:9" ht="15.75" customHeight="1">
      <c r="A6" s="357" t="s">
        <v>317</v>
      </c>
      <c r="B6" s="357"/>
      <c r="C6" s="357"/>
      <c r="D6" s="357"/>
      <c r="E6" s="357"/>
      <c r="F6" s="357"/>
      <c r="G6" s="357"/>
    </row>
    <row r="7" spans="1:9" ht="16.5" customHeight="1">
      <c r="A7" s="355"/>
      <c r="B7" s="355"/>
      <c r="C7" s="355"/>
      <c r="D7" s="355"/>
      <c r="E7" s="355"/>
      <c r="F7" s="355"/>
      <c r="G7" s="14"/>
    </row>
    <row r="8" spans="1:9" ht="15.75" customHeight="1">
      <c r="A8" s="357"/>
      <c r="B8" s="357"/>
      <c r="C8" s="357"/>
      <c r="D8" s="357"/>
      <c r="E8" s="357"/>
      <c r="F8" s="357"/>
      <c r="G8" s="14"/>
      <c r="I8" s="2"/>
    </row>
    <row r="9" spans="1:9" ht="15.75">
      <c r="A9" s="3"/>
      <c r="B9" s="3"/>
      <c r="C9" s="3"/>
      <c r="D9" s="3"/>
      <c r="E9" s="3"/>
      <c r="F9" s="3"/>
      <c r="G9" s="14"/>
    </row>
    <row r="10" spans="1:9" ht="15.75">
      <c r="A10" s="3"/>
      <c r="B10" s="3"/>
      <c r="C10" s="3"/>
      <c r="D10" s="3"/>
      <c r="E10" s="3"/>
      <c r="F10" s="3"/>
      <c r="G10" s="14"/>
    </row>
    <row r="11" spans="1:9" ht="15.75">
      <c r="A11" s="3"/>
      <c r="B11" s="3"/>
      <c r="C11" s="3"/>
      <c r="D11" s="3"/>
      <c r="E11" s="3"/>
      <c r="F11" s="3"/>
      <c r="G11" s="14"/>
    </row>
    <row r="12" spans="1:9" ht="32.2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9" ht="24" customHeight="1">
      <c r="A13" s="354"/>
      <c r="B13" s="354"/>
      <c r="C13" s="354"/>
      <c r="D13" s="354"/>
      <c r="E13" s="49">
        <v>0</v>
      </c>
      <c r="F13" s="49">
        <v>0</v>
      </c>
      <c r="G13" s="49">
        <v>0</v>
      </c>
    </row>
    <row r="14" spans="1:9" ht="24" customHeight="1">
      <c r="A14" s="364"/>
      <c r="B14" s="365"/>
      <c r="C14" s="365"/>
      <c r="D14" s="366"/>
      <c r="E14" s="49">
        <v>0</v>
      </c>
      <c r="F14" s="49">
        <v>0</v>
      </c>
      <c r="G14" s="49">
        <v>0</v>
      </c>
    </row>
    <row r="15" spans="1:9" ht="24" customHeight="1">
      <c r="A15" s="364"/>
      <c r="B15" s="365"/>
      <c r="C15" s="365"/>
      <c r="D15" s="366"/>
      <c r="E15" s="49">
        <v>0</v>
      </c>
      <c r="F15" s="49">
        <v>0</v>
      </c>
      <c r="G15" s="49">
        <v>0</v>
      </c>
    </row>
    <row r="16" spans="1:9" ht="30" customHeight="1">
      <c r="A16" s="367"/>
      <c r="B16" s="367"/>
      <c r="C16" s="367"/>
      <c r="D16" s="367"/>
      <c r="E16" s="49">
        <v>0</v>
      </c>
      <c r="F16" s="49">
        <v>0</v>
      </c>
      <c r="G16" s="49">
        <v>0</v>
      </c>
    </row>
    <row r="17" spans="1:8" ht="16.5" customHeight="1">
      <c r="A17" s="344" t="s">
        <v>2</v>
      </c>
      <c r="B17" s="344"/>
      <c r="C17" s="344"/>
      <c r="D17" s="344"/>
      <c r="E17" s="47">
        <f>SUM(E13:E16)</f>
        <v>0</v>
      </c>
      <c r="F17" s="47">
        <f>SUM(F13:F16)</f>
        <v>0</v>
      </c>
      <c r="G17" s="47">
        <f>SUM(G13:G16)</f>
        <v>0</v>
      </c>
    </row>
    <row r="18" spans="1:8" ht="15.75">
      <c r="A18" s="344" t="s">
        <v>3</v>
      </c>
      <c r="B18" s="344"/>
      <c r="C18" s="344"/>
      <c r="D18" s="344"/>
      <c r="E18" s="47">
        <f>E17/1000</f>
        <v>0</v>
      </c>
      <c r="F18" s="47">
        <f>F17/1000</f>
        <v>0</v>
      </c>
      <c r="G18" s="47">
        <f>G17/1000</f>
        <v>0</v>
      </c>
    </row>
    <row r="19" spans="1:8" ht="15.75">
      <c r="A19" s="3"/>
      <c r="B19" s="3"/>
      <c r="C19" s="352" t="s">
        <v>5</v>
      </c>
      <c r="D19" s="352"/>
      <c r="E19" s="3"/>
      <c r="F19" s="352" t="s">
        <v>6</v>
      </c>
      <c r="G19" s="352"/>
      <c r="H19" s="9"/>
    </row>
    <row r="20" spans="1:8" ht="15.75">
      <c r="A20" s="3"/>
      <c r="B20" s="3"/>
      <c r="C20" s="3"/>
      <c r="D20" s="3"/>
      <c r="E20" s="3"/>
      <c r="F20" s="3"/>
      <c r="G20" s="3"/>
      <c r="H20" s="9"/>
    </row>
    <row r="21" spans="1:8" ht="15.75">
      <c r="A21" s="3" t="s">
        <v>7</v>
      </c>
      <c r="B21" s="3"/>
      <c r="C21" s="27"/>
      <c r="D21" s="27"/>
      <c r="E21" s="3"/>
      <c r="F21" s="353"/>
      <c r="G21" s="353"/>
      <c r="H21" s="9"/>
    </row>
    <row r="22" spans="1:8" ht="15.75">
      <c r="A22" s="9"/>
      <c r="B22" s="9"/>
      <c r="C22" s="352" t="s">
        <v>5</v>
      </c>
      <c r="D22" s="352"/>
      <c r="E22" s="3"/>
      <c r="F22" s="352" t="s">
        <v>6</v>
      </c>
      <c r="G22" s="352"/>
      <c r="H22" s="9"/>
    </row>
    <row r="23" spans="1:8" ht="15.75">
      <c r="A23" s="9"/>
      <c r="B23" s="9"/>
      <c r="C23" s="9"/>
      <c r="D23" s="9"/>
      <c r="E23" s="9"/>
      <c r="F23" s="9"/>
    </row>
    <row r="24" spans="1:8" ht="15.75">
      <c r="A24" s="9"/>
      <c r="B24" s="9"/>
      <c r="C24" s="9"/>
      <c r="D24" s="9"/>
      <c r="E24" s="9"/>
      <c r="F24" s="9"/>
    </row>
    <row r="25" spans="1:8" ht="15.75">
      <c r="A25" s="9"/>
      <c r="B25" s="9"/>
      <c r="C25" s="9"/>
      <c r="D25" s="9"/>
      <c r="E25" s="9"/>
      <c r="F25" s="9"/>
    </row>
    <row r="26" spans="1:8" ht="15">
      <c r="A26" s="13"/>
      <c r="B26" s="13"/>
      <c r="C26" s="13"/>
      <c r="D26" s="13"/>
      <c r="E26" s="13"/>
      <c r="F26" s="13"/>
    </row>
    <row r="27" spans="1:8" ht="15">
      <c r="A27" s="14"/>
      <c r="B27" s="14"/>
      <c r="C27" s="14"/>
      <c r="D27" s="14"/>
      <c r="E27" s="14"/>
      <c r="F27" s="14"/>
    </row>
    <row r="28" spans="1:8" ht="15">
      <c r="A28" s="14"/>
      <c r="B28" s="14"/>
      <c r="C28" s="14"/>
      <c r="D28" s="14"/>
      <c r="E28" s="14"/>
      <c r="F28" s="14"/>
    </row>
    <row r="29" spans="1:8" ht="15">
      <c r="A29" s="14"/>
      <c r="B29" s="14"/>
      <c r="C29" s="14"/>
      <c r="D29" s="14"/>
      <c r="E29" s="14"/>
      <c r="F29" s="14"/>
    </row>
    <row r="30" spans="1:8" ht="15">
      <c r="F30" s="14"/>
    </row>
    <row r="31" spans="1:8" ht="15">
      <c r="F31" s="14"/>
    </row>
    <row r="32" spans="1:8" ht="15">
      <c r="F32" s="14"/>
    </row>
    <row r="33" spans="6:6" ht="15">
      <c r="F33" s="14"/>
    </row>
  </sheetData>
  <sheetProtection selectLockedCells="1" selectUnlockedCells="1"/>
  <mergeCells count="19">
    <mergeCell ref="A15:D15"/>
    <mergeCell ref="A16:D16"/>
    <mergeCell ref="C22:D22"/>
    <mergeCell ref="F22:G22"/>
    <mergeCell ref="A17:D17"/>
    <mergeCell ref="A18:D18"/>
    <mergeCell ref="C19:D19"/>
    <mergeCell ref="F19:G19"/>
    <mergeCell ref="F21:G21"/>
    <mergeCell ref="A7:F7"/>
    <mergeCell ref="A8:F8"/>
    <mergeCell ref="A12:D12"/>
    <mergeCell ref="A13:D13"/>
    <mergeCell ref="A14:D14"/>
    <mergeCell ref="A2:G2"/>
    <mergeCell ref="A3:G3"/>
    <mergeCell ref="A4:G4"/>
    <mergeCell ref="A5:G5"/>
    <mergeCell ref="A6:G6"/>
  </mergeCells>
  <pageMargins left="1" right="0.39374999999999999" top="0.98402777777777772" bottom="0.98402777777777772" header="0.51180555555555551" footer="0.51180555555555551"/>
  <pageSetup paperSize="9" scale="93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FFFF"/>
  </sheetPr>
  <dimension ref="A1:I37"/>
  <sheetViews>
    <sheetView view="pageBreakPreview" zoomScale="66" zoomScaleSheetLayoutView="66" workbookViewId="0">
      <selection activeCell="G22" sqref="G22"/>
    </sheetView>
  </sheetViews>
  <sheetFormatPr defaultRowHeight="12.75"/>
  <cols>
    <col min="5" max="5" width="17.5703125" customWidth="1"/>
    <col min="6" max="6" width="16.140625" customWidth="1"/>
    <col min="7" max="7" width="16.5703125" customWidth="1"/>
  </cols>
  <sheetData>
    <row r="1" spans="1:9" ht="15.75">
      <c r="A1" s="3"/>
      <c r="B1" s="3"/>
      <c r="C1" s="3"/>
      <c r="D1" s="3"/>
      <c r="E1" s="3"/>
      <c r="F1" s="3"/>
      <c r="G1" s="14"/>
    </row>
    <row r="2" spans="1:9" ht="15.75">
      <c r="A2" s="357" t="s">
        <v>0</v>
      </c>
      <c r="B2" s="357"/>
      <c r="C2" s="357"/>
      <c r="D2" s="357"/>
      <c r="E2" s="357"/>
      <c r="F2" s="357"/>
      <c r="G2" s="357"/>
    </row>
    <row r="3" spans="1:9" ht="29.25" customHeight="1">
      <c r="A3" s="368" t="s">
        <v>339</v>
      </c>
      <c r="B3" s="368"/>
      <c r="C3" s="368"/>
      <c r="D3" s="368"/>
      <c r="E3" s="368"/>
      <c r="F3" s="368"/>
      <c r="G3" s="368"/>
    </row>
    <row r="4" spans="1:9" ht="35.25" customHeight="1">
      <c r="A4" s="358"/>
      <c r="B4" s="358"/>
      <c r="C4" s="358"/>
      <c r="D4" s="358"/>
      <c r="E4" s="358"/>
      <c r="F4" s="358"/>
      <c r="G4" s="358"/>
    </row>
    <row r="5" spans="1:9" ht="15.75">
      <c r="A5" s="369" t="s">
        <v>1</v>
      </c>
      <c r="B5" s="369"/>
      <c r="C5" s="369"/>
      <c r="D5" s="369"/>
      <c r="E5" s="369"/>
      <c r="F5" s="369"/>
      <c r="G5" s="369"/>
    </row>
    <row r="6" spans="1:9" ht="15.75" customHeight="1">
      <c r="A6" s="357" t="s">
        <v>317</v>
      </c>
      <c r="B6" s="357"/>
      <c r="C6" s="357"/>
      <c r="D6" s="357"/>
      <c r="E6" s="357"/>
      <c r="F6" s="357"/>
      <c r="G6" s="357"/>
    </row>
    <row r="7" spans="1:9" ht="16.5" customHeight="1">
      <c r="A7" s="355"/>
      <c r="B7" s="355"/>
      <c r="C7" s="355"/>
      <c r="D7" s="355"/>
      <c r="E7" s="355"/>
      <c r="F7" s="355"/>
      <c r="G7" s="14"/>
    </row>
    <row r="8" spans="1:9" ht="15.75" customHeight="1">
      <c r="A8" s="357"/>
      <c r="B8" s="357"/>
      <c r="C8" s="357"/>
      <c r="D8" s="357"/>
      <c r="E8" s="357"/>
      <c r="F8" s="357"/>
      <c r="G8" s="14"/>
      <c r="I8" s="2"/>
    </row>
    <row r="9" spans="1:9" ht="15.75">
      <c r="A9" s="3"/>
      <c r="B9" s="3"/>
      <c r="C9" s="3"/>
      <c r="D9" s="3"/>
      <c r="E9" s="3"/>
      <c r="F9" s="3"/>
      <c r="G9" s="14"/>
    </row>
    <row r="10" spans="1:9" ht="15.75">
      <c r="A10" s="3"/>
      <c r="B10" s="3"/>
      <c r="C10" s="3"/>
      <c r="D10" s="3"/>
      <c r="E10" s="3"/>
      <c r="F10" s="3"/>
      <c r="G10" s="14"/>
    </row>
    <row r="11" spans="1:9" ht="15.75">
      <c r="A11" s="3"/>
      <c r="B11" s="3"/>
      <c r="C11" s="3"/>
      <c r="D11" s="3"/>
      <c r="E11" s="3"/>
      <c r="F11" s="3"/>
      <c r="G11" s="14"/>
    </row>
    <row r="12" spans="1:9" ht="32.2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9" ht="29.25" customHeight="1">
      <c r="A13" s="354"/>
      <c r="B13" s="354"/>
      <c r="C13" s="354"/>
      <c r="D13" s="354"/>
      <c r="E13" s="49">
        <v>101261</v>
      </c>
      <c r="F13" s="49">
        <v>101261</v>
      </c>
      <c r="G13" s="49">
        <v>101261</v>
      </c>
    </row>
    <row r="14" spans="1:9" ht="29.25" customHeight="1">
      <c r="A14" s="364"/>
      <c r="B14" s="365"/>
      <c r="C14" s="365"/>
      <c r="D14" s="366"/>
      <c r="E14" s="49">
        <v>0</v>
      </c>
      <c r="F14" s="49">
        <v>0</v>
      </c>
      <c r="G14" s="49">
        <v>0</v>
      </c>
    </row>
    <row r="15" spans="1:9" ht="29.25" customHeight="1">
      <c r="A15" s="364"/>
      <c r="B15" s="365"/>
      <c r="C15" s="365"/>
      <c r="D15" s="366"/>
      <c r="E15" s="49">
        <v>0</v>
      </c>
      <c r="F15" s="49">
        <v>0</v>
      </c>
      <c r="G15" s="49">
        <v>0</v>
      </c>
    </row>
    <row r="16" spans="1:9" ht="24.75" customHeight="1">
      <c r="A16" s="367"/>
      <c r="B16" s="367"/>
      <c r="C16" s="367"/>
      <c r="D16" s="367"/>
      <c r="E16" s="49">
        <v>0</v>
      </c>
      <c r="F16" s="49">
        <v>0</v>
      </c>
      <c r="G16" s="49">
        <v>0</v>
      </c>
    </row>
    <row r="17" spans="1:8" ht="16.5" customHeight="1">
      <c r="A17" s="344" t="s">
        <v>2</v>
      </c>
      <c r="B17" s="344"/>
      <c r="C17" s="344"/>
      <c r="D17" s="344"/>
      <c r="E17" s="47">
        <f>SUM(E13:E16)</f>
        <v>101261</v>
      </c>
      <c r="F17" s="47">
        <f>SUM(F13:F16)</f>
        <v>101261</v>
      </c>
      <c r="G17" s="47">
        <f>SUM(G13:G16)</f>
        <v>101261</v>
      </c>
    </row>
    <row r="18" spans="1:8" ht="15.75">
      <c r="A18" s="344" t="s">
        <v>3</v>
      </c>
      <c r="B18" s="344"/>
      <c r="C18" s="344"/>
      <c r="D18" s="344"/>
      <c r="E18" s="47">
        <f>E17/1000</f>
        <v>101.261</v>
      </c>
      <c r="F18" s="47">
        <f>F17/1000</f>
        <v>101.261</v>
      </c>
      <c r="G18" s="47">
        <f>G17/1000</f>
        <v>101.261</v>
      </c>
    </row>
    <row r="19" spans="1:8" ht="15.75">
      <c r="A19" s="345" t="s">
        <v>385</v>
      </c>
      <c r="B19" s="346"/>
      <c r="C19" s="346"/>
      <c r="D19" s="347"/>
      <c r="E19" s="52"/>
      <c r="F19" s="52"/>
      <c r="G19" s="52"/>
      <c r="H19" s="8"/>
    </row>
    <row r="20" spans="1:8" ht="15.75">
      <c r="A20" s="348" t="s">
        <v>386</v>
      </c>
      <c r="B20" s="349"/>
      <c r="C20" s="349"/>
      <c r="D20" s="350"/>
      <c r="E20" s="52">
        <v>85246.2</v>
      </c>
      <c r="F20" s="52">
        <v>85246.2</v>
      </c>
      <c r="G20" s="52">
        <v>85246.2</v>
      </c>
      <c r="H20" s="8"/>
    </row>
    <row r="21" spans="1:8" ht="15.75">
      <c r="A21" s="348" t="s">
        <v>387</v>
      </c>
      <c r="B21" s="349"/>
      <c r="C21" s="349"/>
      <c r="D21" s="350"/>
      <c r="E21" s="52">
        <v>16014.8</v>
      </c>
      <c r="F21" s="52">
        <v>16014.8</v>
      </c>
      <c r="G21" s="52">
        <v>16014.8</v>
      </c>
      <c r="H21" s="8"/>
    </row>
    <row r="22" spans="1:8" ht="15.75">
      <c r="A22" s="348" t="s">
        <v>388</v>
      </c>
      <c r="B22" s="349"/>
      <c r="C22" s="349"/>
      <c r="D22" s="350"/>
      <c r="E22" s="52">
        <v>0</v>
      </c>
      <c r="F22" s="52">
        <v>0</v>
      </c>
      <c r="G22" s="52">
        <v>0</v>
      </c>
      <c r="H22" s="8"/>
    </row>
    <row r="23" spans="1:8" ht="15.75">
      <c r="A23" s="3"/>
      <c r="B23" s="3"/>
      <c r="C23" s="352" t="s">
        <v>5</v>
      </c>
      <c r="D23" s="352"/>
      <c r="E23" s="3"/>
      <c r="F23" s="352" t="s">
        <v>6</v>
      </c>
      <c r="G23" s="352"/>
      <c r="H23" s="9"/>
    </row>
    <row r="24" spans="1:8" ht="15.75">
      <c r="A24" s="3"/>
      <c r="B24" s="3"/>
      <c r="C24" s="3"/>
      <c r="D24" s="3"/>
      <c r="E24" s="3"/>
      <c r="F24" s="3"/>
      <c r="G24" s="3"/>
      <c r="H24" s="9"/>
    </row>
    <row r="25" spans="1:8" ht="15.75">
      <c r="A25" s="3" t="s">
        <v>7</v>
      </c>
      <c r="B25" s="3"/>
      <c r="C25" s="27"/>
      <c r="D25" s="27"/>
      <c r="E25" s="3"/>
      <c r="F25" s="353"/>
      <c r="G25" s="353"/>
      <c r="H25" s="9"/>
    </row>
    <row r="26" spans="1:8" ht="15.75">
      <c r="A26" s="9"/>
      <c r="B26" s="9"/>
      <c r="C26" s="352" t="s">
        <v>5</v>
      </c>
      <c r="D26" s="352"/>
      <c r="E26" s="3"/>
      <c r="F26" s="352" t="s">
        <v>6</v>
      </c>
      <c r="G26" s="352"/>
      <c r="H26" s="9"/>
    </row>
    <row r="27" spans="1:8" ht="15.75">
      <c r="A27" s="9"/>
      <c r="B27" s="9"/>
      <c r="C27" s="9"/>
      <c r="D27" s="9"/>
      <c r="E27" s="9"/>
      <c r="F27" s="9"/>
    </row>
    <row r="28" spans="1:8" ht="15.75">
      <c r="A28" s="9"/>
      <c r="B28" s="9"/>
      <c r="C28" s="9"/>
      <c r="D28" s="9"/>
      <c r="E28" s="9"/>
      <c r="F28" s="9"/>
    </row>
    <row r="29" spans="1:8" ht="15.75">
      <c r="A29" s="9"/>
      <c r="B29" s="9"/>
      <c r="C29" s="9"/>
      <c r="D29" s="9"/>
      <c r="E29" s="9"/>
      <c r="F29" s="9"/>
    </row>
    <row r="30" spans="1:8" ht="15">
      <c r="A30" s="13"/>
      <c r="B30" s="13"/>
      <c r="C30" s="13"/>
      <c r="D30" s="13"/>
      <c r="E30" s="13"/>
      <c r="F30" s="13"/>
    </row>
    <row r="31" spans="1:8" ht="15">
      <c r="A31" s="14"/>
      <c r="B31" s="14"/>
      <c r="C31" s="14"/>
      <c r="D31" s="14"/>
      <c r="E31" s="14"/>
      <c r="F31" s="14"/>
    </row>
    <row r="32" spans="1:8" ht="15">
      <c r="A32" s="14"/>
      <c r="B32" s="14"/>
      <c r="C32" s="14"/>
      <c r="D32" s="14"/>
      <c r="E32" s="14"/>
      <c r="F32" s="14"/>
    </row>
    <row r="33" spans="1:6" ht="15">
      <c r="A33" s="14"/>
      <c r="B33" s="14"/>
      <c r="C33" s="14"/>
      <c r="D33" s="14"/>
      <c r="E33" s="14"/>
      <c r="F33" s="14"/>
    </row>
    <row r="34" spans="1:6" ht="15">
      <c r="F34" s="14"/>
    </row>
    <row r="35" spans="1:6" ht="15">
      <c r="F35" s="14"/>
    </row>
    <row r="36" spans="1:6" ht="15">
      <c r="F36" s="14"/>
    </row>
    <row r="37" spans="1:6" ht="15">
      <c r="F37" s="14"/>
    </row>
  </sheetData>
  <sheetProtection selectLockedCells="1" selectUnlockedCells="1"/>
  <mergeCells count="23">
    <mergeCell ref="A21:D21"/>
    <mergeCell ref="A22:D22"/>
    <mergeCell ref="A7:F7"/>
    <mergeCell ref="A2:G2"/>
    <mergeCell ref="A3:G3"/>
    <mergeCell ref="A4:G4"/>
    <mergeCell ref="A5:G5"/>
    <mergeCell ref="A6:G6"/>
    <mergeCell ref="A18:D18"/>
    <mergeCell ref="A14:D14"/>
    <mergeCell ref="A15:D15"/>
    <mergeCell ref="A19:D19"/>
    <mergeCell ref="A20:D20"/>
    <mergeCell ref="A8:F8"/>
    <mergeCell ref="A12:D12"/>
    <mergeCell ref="A13:D13"/>
    <mergeCell ref="A16:D16"/>
    <mergeCell ref="A17:D17"/>
    <mergeCell ref="C23:D23"/>
    <mergeCell ref="F23:G23"/>
    <mergeCell ref="F25:G25"/>
    <mergeCell ref="C26:D26"/>
    <mergeCell ref="F26:G26"/>
  </mergeCells>
  <pageMargins left="1" right="0.39374999999999999" top="0.98402777777777772" bottom="0.98402777777777772" header="0.51180555555555551" footer="0.51180555555555551"/>
  <pageSetup paperSize="9" scale="93" firstPageNumber="0" orientation="portrait" horizontalDpi="300" verticalDpi="300" r:id="rId1"/>
  <headerFooter alignWithMargins="0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00FF00"/>
  </sheetPr>
  <dimension ref="A1:I33"/>
  <sheetViews>
    <sheetView view="pageBreakPreview" zoomScale="66" zoomScaleSheetLayoutView="66" workbookViewId="0">
      <selection activeCell="A19" sqref="A19:IV22"/>
    </sheetView>
  </sheetViews>
  <sheetFormatPr defaultRowHeight="12.75"/>
  <cols>
    <col min="5" max="5" width="17.5703125" customWidth="1"/>
    <col min="6" max="6" width="16.140625" customWidth="1"/>
    <col min="7" max="7" width="16.5703125" customWidth="1"/>
  </cols>
  <sheetData>
    <row r="1" spans="1:9" ht="15.75">
      <c r="A1" s="3"/>
      <c r="B1" s="3"/>
      <c r="C1" s="3"/>
      <c r="D1" s="3"/>
      <c r="E1" s="3"/>
      <c r="F1" s="3"/>
      <c r="G1" s="14"/>
    </row>
    <row r="2" spans="1:9" ht="15.75">
      <c r="A2" s="357" t="s">
        <v>0</v>
      </c>
      <c r="B2" s="357"/>
      <c r="C2" s="357"/>
      <c r="D2" s="357"/>
      <c r="E2" s="357"/>
      <c r="F2" s="357"/>
      <c r="G2" s="357"/>
    </row>
    <row r="3" spans="1:9" ht="29.25" customHeight="1">
      <c r="A3" s="368" t="s">
        <v>339</v>
      </c>
      <c r="B3" s="368"/>
      <c r="C3" s="368"/>
      <c r="D3" s="368"/>
      <c r="E3" s="368"/>
      <c r="F3" s="368"/>
      <c r="G3" s="368"/>
    </row>
    <row r="4" spans="1:9" ht="35.25" customHeight="1">
      <c r="A4" s="358"/>
      <c r="B4" s="358"/>
      <c r="C4" s="358"/>
      <c r="D4" s="358"/>
      <c r="E4" s="358"/>
      <c r="F4" s="358"/>
      <c r="G4" s="358"/>
    </row>
    <row r="5" spans="1:9" ht="15.75">
      <c r="A5" s="369" t="s">
        <v>1</v>
      </c>
      <c r="B5" s="369"/>
      <c r="C5" s="369"/>
      <c r="D5" s="369"/>
      <c r="E5" s="369"/>
      <c r="F5" s="369"/>
      <c r="G5" s="369"/>
    </row>
    <row r="6" spans="1:9" ht="15.75" customHeight="1">
      <c r="A6" s="357" t="s">
        <v>317</v>
      </c>
      <c r="B6" s="357"/>
      <c r="C6" s="357"/>
      <c r="D6" s="357"/>
      <c r="E6" s="357"/>
      <c r="F6" s="357"/>
      <c r="G6" s="357"/>
    </row>
    <row r="7" spans="1:9" ht="16.5" customHeight="1">
      <c r="A7" s="355"/>
      <c r="B7" s="355"/>
      <c r="C7" s="355"/>
      <c r="D7" s="355"/>
      <c r="E7" s="355"/>
      <c r="F7" s="355"/>
      <c r="G7" s="14"/>
    </row>
    <row r="8" spans="1:9" ht="15.75" customHeight="1">
      <c r="A8" s="357"/>
      <c r="B8" s="357"/>
      <c r="C8" s="357"/>
      <c r="D8" s="357"/>
      <c r="E8" s="357"/>
      <c r="F8" s="357"/>
      <c r="G8" s="14"/>
      <c r="I8" s="2"/>
    </row>
    <row r="9" spans="1:9" ht="15.75">
      <c r="A9" s="3"/>
      <c r="B9" s="3"/>
      <c r="C9" s="3"/>
      <c r="D9" s="3"/>
      <c r="E9" s="3"/>
      <c r="F9" s="3"/>
      <c r="G9" s="14"/>
    </row>
    <row r="10" spans="1:9" ht="15.75">
      <c r="A10" s="3"/>
      <c r="B10" s="3"/>
      <c r="C10" s="3"/>
      <c r="D10" s="3"/>
      <c r="E10" s="3"/>
      <c r="F10" s="3"/>
      <c r="G10" s="14"/>
    </row>
    <row r="11" spans="1:9" ht="15.75">
      <c r="A11" s="3"/>
      <c r="B11" s="3"/>
      <c r="C11" s="3"/>
      <c r="D11" s="3"/>
      <c r="E11" s="3"/>
      <c r="F11" s="3"/>
      <c r="G11" s="14"/>
    </row>
    <row r="12" spans="1:9" ht="32.2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9" ht="29.25" customHeight="1">
      <c r="A13" s="354"/>
      <c r="B13" s="354"/>
      <c r="C13" s="354"/>
      <c r="D13" s="354"/>
      <c r="E13" s="49">
        <v>0</v>
      </c>
      <c r="F13" s="49">
        <v>0</v>
      </c>
      <c r="G13" s="49">
        <v>0</v>
      </c>
    </row>
    <row r="14" spans="1:9" ht="29.25" customHeight="1">
      <c r="A14" s="364"/>
      <c r="B14" s="365"/>
      <c r="C14" s="365"/>
      <c r="D14" s="366"/>
      <c r="E14" s="49">
        <v>0</v>
      </c>
      <c r="F14" s="49">
        <v>0</v>
      </c>
      <c r="G14" s="49">
        <v>0</v>
      </c>
    </row>
    <row r="15" spans="1:9" ht="29.25" customHeight="1">
      <c r="A15" s="364"/>
      <c r="B15" s="365"/>
      <c r="C15" s="365"/>
      <c r="D15" s="366"/>
      <c r="E15" s="49">
        <v>0</v>
      </c>
      <c r="F15" s="49">
        <v>0</v>
      </c>
      <c r="G15" s="49">
        <v>0</v>
      </c>
    </row>
    <row r="16" spans="1:9" ht="24.75" customHeight="1">
      <c r="A16" s="367"/>
      <c r="B16" s="367"/>
      <c r="C16" s="367"/>
      <c r="D16" s="367"/>
      <c r="E16" s="49">
        <v>0</v>
      </c>
      <c r="F16" s="49">
        <v>0</v>
      </c>
      <c r="G16" s="49">
        <v>0</v>
      </c>
    </row>
    <row r="17" spans="1:8" ht="16.5" customHeight="1">
      <c r="A17" s="344" t="s">
        <v>2</v>
      </c>
      <c r="B17" s="344"/>
      <c r="C17" s="344"/>
      <c r="D17" s="344"/>
      <c r="E17" s="47">
        <f>SUM(E13:E16)</f>
        <v>0</v>
      </c>
      <c r="F17" s="47">
        <f>SUM(F13:F16)</f>
        <v>0</v>
      </c>
      <c r="G17" s="47">
        <f>SUM(G13:G16)</f>
        <v>0</v>
      </c>
    </row>
    <row r="18" spans="1:8" ht="15.75">
      <c r="A18" s="344" t="s">
        <v>3</v>
      </c>
      <c r="B18" s="344"/>
      <c r="C18" s="344"/>
      <c r="D18" s="344"/>
      <c r="E18" s="47">
        <f>E17/1000</f>
        <v>0</v>
      </c>
      <c r="F18" s="47">
        <f>F17/1000</f>
        <v>0</v>
      </c>
      <c r="G18" s="47">
        <f>G17/1000</f>
        <v>0</v>
      </c>
    </row>
    <row r="19" spans="1:8" ht="15.75">
      <c r="A19" s="3"/>
      <c r="B19" s="3"/>
      <c r="C19" s="352" t="s">
        <v>5</v>
      </c>
      <c r="D19" s="352"/>
      <c r="E19" s="3"/>
      <c r="F19" s="352" t="s">
        <v>6</v>
      </c>
      <c r="G19" s="352"/>
      <c r="H19" s="9"/>
    </row>
    <row r="20" spans="1:8" ht="15.75">
      <c r="A20" s="3"/>
      <c r="B20" s="3"/>
      <c r="C20" s="3"/>
      <c r="D20" s="3"/>
      <c r="E20" s="3"/>
      <c r="F20" s="3"/>
      <c r="G20" s="3"/>
      <c r="H20" s="9"/>
    </row>
    <row r="21" spans="1:8" ht="15.75">
      <c r="A21" s="3" t="s">
        <v>7</v>
      </c>
      <c r="B21" s="3"/>
      <c r="C21" s="27"/>
      <c r="D21" s="27"/>
      <c r="E21" s="3"/>
      <c r="F21" s="353"/>
      <c r="G21" s="353"/>
      <c r="H21" s="9"/>
    </row>
    <row r="22" spans="1:8" ht="15.75">
      <c r="A22" s="9"/>
      <c r="B22" s="9"/>
      <c r="C22" s="352" t="s">
        <v>5</v>
      </c>
      <c r="D22" s="352"/>
      <c r="E22" s="3"/>
      <c r="F22" s="352" t="s">
        <v>6</v>
      </c>
      <c r="G22" s="352"/>
      <c r="H22" s="9"/>
    </row>
    <row r="23" spans="1:8" ht="15.75">
      <c r="A23" s="9"/>
      <c r="B23" s="9"/>
      <c r="C23" s="9"/>
      <c r="D23" s="9"/>
      <c r="E23" s="9"/>
      <c r="F23" s="9"/>
    </row>
    <row r="24" spans="1:8" ht="15.75">
      <c r="A24" s="9"/>
      <c r="B24" s="9"/>
      <c r="C24" s="9"/>
      <c r="D24" s="9"/>
      <c r="E24" s="9"/>
      <c r="F24" s="9"/>
    </row>
    <row r="25" spans="1:8" ht="15.75">
      <c r="A25" s="9"/>
      <c r="B25" s="9"/>
      <c r="C25" s="9"/>
      <c r="D25" s="9"/>
      <c r="E25" s="9"/>
      <c r="F25" s="9"/>
    </row>
    <row r="26" spans="1:8" ht="15">
      <c r="A26" s="13"/>
      <c r="B26" s="13"/>
      <c r="C26" s="13"/>
      <c r="D26" s="13"/>
      <c r="E26" s="13"/>
      <c r="F26" s="13"/>
    </row>
    <row r="27" spans="1:8" ht="15">
      <c r="A27" s="14"/>
      <c r="B27" s="14"/>
      <c r="C27" s="14"/>
      <c r="D27" s="14"/>
      <c r="E27" s="14"/>
      <c r="F27" s="14"/>
    </row>
    <row r="28" spans="1:8" ht="15">
      <c r="A28" s="14"/>
      <c r="B28" s="14"/>
      <c r="C28" s="14"/>
      <c r="D28" s="14"/>
      <c r="E28" s="14"/>
      <c r="F28" s="14"/>
    </row>
    <row r="29" spans="1:8" ht="15">
      <c r="A29" s="14"/>
      <c r="B29" s="14"/>
      <c r="C29" s="14"/>
      <c r="D29" s="14"/>
      <c r="E29" s="14"/>
      <c r="F29" s="14"/>
    </row>
    <row r="30" spans="1:8" ht="15">
      <c r="F30" s="14"/>
    </row>
    <row r="31" spans="1:8" ht="15">
      <c r="F31" s="14"/>
    </row>
    <row r="32" spans="1:8" ht="15">
      <c r="F32" s="14"/>
    </row>
    <row r="33" spans="6:6" ht="15">
      <c r="F33" s="14"/>
    </row>
  </sheetData>
  <sheetProtection selectLockedCells="1" selectUnlockedCells="1"/>
  <mergeCells count="19">
    <mergeCell ref="A15:D15"/>
    <mergeCell ref="A16:D16"/>
    <mergeCell ref="C22:D22"/>
    <mergeCell ref="F22:G22"/>
    <mergeCell ref="A17:D17"/>
    <mergeCell ref="A18:D18"/>
    <mergeCell ref="C19:D19"/>
    <mergeCell ref="F19:G19"/>
    <mergeCell ref="F21:G21"/>
    <mergeCell ref="A7:F7"/>
    <mergeCell ref="A8:F8"/>
    <mergeCell ref="A12:D12"/>
    <mergeCell ref="A13:D13"/>
    <mergeCell ref="A14:D14"/>
    <mergeCell ref="A2:G2"/>
    <mergeCell ref="A3:G3"/>
    <mergeCell ref="A4:G4"/>
    <mergeCell ref="A5:G5"/>
    <mergeCell ref="A6:G6"/>
  </mergeCells>
  <pageMargins left="1" right="0.39374999999999999" top="0.98402777777777772" bottom="0.98402777777777772" header="0.51180555555555551" footer="0.51180555555555551"/>
  <pageSetup paperSize="9" scale="93" firstPageNumber="0" orientation="portrait" horizontalDpi="300" verticalDpi="300" r:id="rId1"/>
  <headerFooter alignWithMargins="0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00FF00"/>
  </sheetPr>
  <dimension ref="A1:I33"/>
  <sheetViews>
    <sheetView view="pageBreakPreview" zoomScale="66" zoomScaleSheetLayoutView="66" workbookViewId="0">
      <selection activeCell="A19" sqref="A19:IV22"/>
    </sheetView>
  </sheetViews>
  <sheetFormatPr defaultRowHeight="12.75"/>
  <cols>
    <col min="5" max="5" width="17.5703125" customWidth="1"/>
    <col min="6" max="6" width="16.140625" customWidth="1"/>
    <col min="7" max="7" width="16.5703125" customWidth="1"/>
  </cols>
  <sheetData>
    <row r="1" spans="1:9" ht="15.75">
      <c r="A1" s="3"/>
      <c r="B1" s="3"/>
      <c r="C1" s="3"/>
      <c r="D1" s="3"/>
      <c r="E1" s="3"/>
      <c r="F1" s="3"/>
      <c r="G1" s="14"/>
    </row>
    <row r="2" spans="1:9" ht="15.75">
      <c r="A2" s="357" t="s">
        <v>0</v>
      </c>
      <c r="B2" s="357"/>
      <c r="C2" s="357"/>
      <c r="D2" s="357"/>
      <c r="E2" s="357"/>
      <c r="F2" s="357"/>
      <c r="G2" s="357"/>
    </row>
    <row r="3" spans="1:9" ht="29.25" customHeight="1">
      <c r="A3" s="368" t="s">
        <v>340</v>
      </c>
      <c r="B3" s="368"/>
      <c r="C3" s="368"/>
      <c r="D3" s="368"/>
      <c r="E3" s="368"/>
      <c r="F3" s="368"/>
      <c r="G3" s="368"/>
    </row>
    <row r="4" spans="1:9" ht="35.25" customHeight="1">
      <c r="A4" s="358"/>
      <c r="B4" s="358"/>
      <c r="C4" s="358"/>
      <c r="D4" s="358"/>
      <c r="E4" s="358"/>
      <c r="F4" s="358"/>
      <c r="G4" s="358"/>
    </row>
    <row r="5" spans="1:9" ht="15.75">
      <c r="A5" s="369" t="s">
        <v>1</v>
      </c>
      <c r="B5" s="369"/>
      <c r="C5" s="369"/>
      <c r="D5" s="369"/>
      <c r="E5" s="369"/>
      <c r="F5" s="369"/>
      <c r="G5" s="369"/>
    </row>
    <row r="6" spans="1:9" ht="15.75" customHeight="1">
      <c r="A6" s="357" t="s">
        <v>317</v>
      </c>
      <c r="B6" s="357"/>
      <c r="C6" s="357"/>
      <c r="D6" s="357"/>
      <c r="E6" s="357"/>
      <c r="F6" s="357"/>
      <c r="G6" s="357"/>
    </row>
    <row r="7" spans="1:9" ht="16.5" customHeight="1">
      <c r="A7" s="355"/>
      <c r="B7" s="355"/>
      <c r="C7" s="355"/>
      <c r="D7" s="355"/>
      <c r="E7" s="355"/>
      <c r="F7" s="355"/>
      <c r="G7" s="14"/>
    </row>
    <row r="8" spans="1:9" ht="15.75" customHeight="1">
      <c r="A8" s="357"/>
      <c r="B8" s="357"/>
      <c r="C8" s="357"/>
      <c r="D8" s="357"/>
      <c r="E8" s="357"/>
      <c r="F8" s="357"/>
      <c r="G8" s="14"/>
      <c r="I8" s="2"/>
    </row>
    <row r="9" spans="1:9" ht="15.75">
      <c r="A9" s="3"/>
      <c r="B9" s="3"/>
      <c r="C9" s="3"/>
      <c r="D9" s="3"/>
      <c r="E9" s="3"/>
      <c r="F9" s="3"/>
      <c r="G9" s="14"/>
    </row>
    <row r="10" spans="1:9" ht="15.75">
      <c r="A10" s="3"/>
      <c r="B10" s="3"/>
      <c r="C10" s="3"/>
      <c r="D10" s="3"/>
      <c r="E10" s="3"/>
      <c r="F10" s="3"/>
      <c r="G10" s="14"/>
    </row>
    <row r="11" spans="1:9" ht="15.75">
      <c r="A11" s="3"/>
      <c r="B11" s="3"/>
      <c r="C11" s="3"/>
      <c r="D11" s="3"/>
      <c r="E11" s="3"/>
      <c r="F11" s="3"/>
      <c r="G11" s="14"/>
    </row>
    <row r="12" spans="1:9" ht="32.2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9" ht="30.75" customHeight="1">
      <c r="A13" s="354"/>
      <c r="B13" s="354"/>
      <c r="C13" s="354"/>
      <c r="D13" s="354"/>
      <c r="E13" s="49">
        <v>0</v>
      </c>
      <c r="F13" s="49">
        <v>0</v>
      </c>
      <c r="G13" s="49">
        <v>0</v>
      </c>
    </row>
    <row r="14" spans="1:9" ht="30.75" customHeight="1">
      <c r="A14" s="364"/>
      <c r="B14" s="365"/>
      <c r="C14" s="365"/>
      <c r="D14" s="366"/>
      <c r="E14" s="49">
        <v>0</v>
      </c>
      <c r="F14" s="49">
        <v>0</v>
      </c>
      <c r="G14" s="49">
        <v>0</v>
      </c>
    </row>
    <row r="15" spans="1:9" ht="30.75" customHeight="1">
      <c r="A15" s="364"/>
      <c r="B15" s="365"/>
      <c r="C15" s="365"/>
      <c r="D15" s="366"/>
      <c r="E15" s="49">
        <v>0</v>
      </c>
      <c r="F15" s="49">
        <v>0</v>
      </c>
      <c r="G15" s="49">
        <v>0</v>
      </c>
    </row>
    <row r="16" spans="1:9" ht="31.5" customHeight="1">
      <c r="A16" s="367"/>
      <c r="B16" s="367"/>
      <c r="C16" s="367"/>
      <c r="D16" s="367"/>
      <c r="E16" s="49">
        <v>0</v>
      </c>
      <c r="F16" s="49">
        <v>0</v>
      </c>
      <c r="G16" s="49">
        <v>0</v>
      </c>
    </row>
    <row r="17" spans="1:8" ht="16.5" customHeight="1">
      <c r="A17" s="344" t="s">
        <v>2</v>
      </c>
      <c r="B17" s="344"/>
      <c r="C17" s="344"/>
      <c r="D17" s="344"/>
      <c r="E17" s="47">
        <f>SUM(E13:E16)</f>
        <v>0</v>
      </c>
      <c r="F17" s="47">
        <f>SUM(F13:F16)</f>
        <v>0</v>
      </c>
      <c r="G17" s="47">
        <f>SUM(G13:G16)</f>
        <v>0</v>
      </c>
    </row>
    <row r="18" spans="1:8" ht="15.75">
      <c r="A18" s="344" t="s">
        <v>3</v>
      </c>
      <c r="B18" s="344"/>
      <c r="C18" s="344"/>
      <c r="D18" s="344"/>
      <c r="E18" s="47">
        <f>E17/1000</f>
        <v>0</v>
      </c>
      <c r="F18" s="47">
        <f>F17/1000</f>
        <v>0</v>
      </c>
      <c r="G18" s="47">
        <f>G17/1000</f>
        <v>0</v>
      </c>
    </row>
    <row r="19" spans="1:8" ht="15.75">
      <c r="A19" s="3"/>
      <c r="B19" s="3"/>
      <c r="C19" s="352" t="s">
        <v>5</v>
      </c>
      <c r="D19" s="352"/>
      <c r="E19" s="3"/>
      <c r="F19" s="352" t="s">
        <v>6</v>
      </c>
      <c r="G19" s="352"/>
      <c r="H19" s="9"/>
    </row>
    <row r="20" spans="1:8" ht="15.75">
      <c r="A20" s="3"/>
      <c r="B20" s="3"/>
      <c r="C20" s="3"/>
      <c r="D20" s="3"/>
      <c r="E20" s="3"/>
      <c r="F20" s="3"/>
      <c r="G20" s="3"/>
      <c r="H20" s="9"/>
    </row>
    <row r="21" spans="1:8" ht="15.75">
      <c r="A21" s="3" t="s">
        <v>7</v>
      </c>
      <c r="B21" s="3"/>
      <c r="C21" s="27"/>
      <c r="D21" s="27"/>
      <c r="E21" s="3"/>
      <c r="F21" s="353"/>
      <c r="G21" s="353"/>
      <c r="H21" s="9"/>
    </row>
    <row r="22" spans="1:8" ht="15.75">
      <c r="A22" s="9"/>
      <c r="B22" s="9"/>
      <c r="C22" s="352" t="s">
        <v>5</v>
      </c>
      <c r="D22" s="352"/>
      <c r="E22" s="3"/>
      <c r="F22" s="352" t="s">
        <v>6</v>
      </c>
      <c r="G22" s="352"/>
      <c r="H22" s="9"/>
    </row>
    <row r="23" spans="1:8" ht="15.75">
      <c r="A23" s="9"/>
      <c r="B23" s="9"/>
      <c r="C23" s="9"/>
      <c r="D23" s="9"/>
      <c r="E23" s="9"/>
      <c r="F23" s="9"/>
    </row>
    <row r="24" spans="1:8" ht="15.75">
      <c r="A24" s="9"/>
      <c r="B24" s="9"/>
      <c r="C24" s="9"/>
      <c r="D24" s="9"/>
      <c r="E24" s="9"/>
      <c r="F24" s="9"/>
    </row>
    <row r="25" spans="1:8" ht="15.75">
      <c r="A25" s="9"/>
      <c r="B25" s="9"/>
      <c r="C25" s="9"/>
      <c r="D25" s="9"/>
      <c r="E25" s="9"/>
      <c r="F25" s="9"/>
    </row>
    <row r="26" spans="1:8" ht="15">
      <c r="A26" s="13"/>
      <c r="B26" s="13"/>
      <c r="C26" s="13"/>
      <c r="D26" s="13"/>
      <c r="E26" s="13"/>
      <c r="F26" s="13"/>
    </row>
    <row r="27" spans="1:8" ht="15">
      <c r="A27" s="14"/>
      <c r="B27" s="14"/>
      <c r="C27" s="14"/>
      <c r="D27" s="14"/>
      <c r="E27" s="14"/>
      <c r="F27" s="14"/>
    </row>
    <row r="28" spans="1:8" ht="15">
      <c r="A28" s="14"/>
      <c r="B28" s="14"/>
      <c r="C28" s="14"/>
      <c r="D28" s="14"/>
      <c r="E28" s="14"/>
      <c r="F28" s="14"/>
    </row>
    <row r="29" spans="1:8" ht="15">
      <c r="A29" s="14"/>
      <c r="B29" s="14"/>
      <c r="C29" s="14"/>
      <c r="D29" s="14"/>
      <c r="E29" s="14"/>
      <c r="F29" s="14"/>
    </row>
    <row r="30" spans="1:8" ht="15">
      <c r="F30" s="14"/>
    </row>
    <row r="31" spans="1:8" ht="15">
      <c r="F31" s="14"/>
    </row>
    <row r="32" spans="1:8" ht="15">
      <c r="F32" s="14"/>
    </row>
    <row r="33" spans="6:6" ht="15">
      <c r="F33" s="14"/>
    </row>
  </sheetData>
  <sheetProtection selectLockedCells="1" selectUnlockedCells="1"/>
  <mergeCells count="19">
    <mergeCell ref="A15:D15"/>
    <mergeCell ref="A16:D16"/>
    <mergeCell ref="C22:D22"/>
    <mergeCell ref="F22:G22"/>
    <mergeCell ref="A17:D17"/>
    <mergeCell ref="A18:D18"/>
    <mergeCell ref="C19:D19"/>
    <mergeCell ref="F19:G19"/>
    <mergeCell ref="F21:G21"/>
    <mergeCell ref="A7:F7"/>
    <mergeCell ref="A8:F8"/>
    <mergeCell ref="A12:D12"/>
    <mergeCell ref="A13:D13"/>
    <mergeCell ref="A14:D14"/>
    <mergeCell ref="A2:G2"/>
    <mergeCell ref="A3:G3"/>
    <mergeCell ref="A4:G4"/>
    <mergeCell ref="A5:G5"/>
    <mergeCell ref="A6:G6"/>
  </mergeCells>
  <pageMargins left="1" right="0.39374999999999999" top="0.98402777777777772" bottom="0.98402777777777772" header="0.51180555555555551" footer="0.51180555555555551"/>
  <pageSetup paperSize="9" scale="93" firstPageNumber="0" orientation="portrait" horizontalDpi="300" verticalDpi="300" r:id="rId1"/>
  <headerFooter alignWithMargins="0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00FF00"/>
  </sheetPr>
  <dimension ref="A1:I33"/>
  <sheetViews>
    <sheetView view="pageBreakPreview" zoomScale="66" zoomScaleSheetLayoutView="66" workbookViewId="0">
      <selection activeCell="A19" sqref="A19:IV22"/>
    </sheetView>
  </sheetViews>
  <sheetFormatPr defaultRowHeight="12.75"/>
  <cols>
    <col min="5" max="5" width="17.5703125" customWidth="1"/>
    <col min="6" max="6" width="16.140625" customWidth="1"/>
    <col min="7" max="7" width="16.5703125" customWidth="1"/>
  </cols>
  <sheetData>
    <row r="1" spans="1:9" ht="15.75">
      <c r="A1" s="3"/>
      <c r="B1" s="3"/>
      <c r="C1" s="3"/>
      <c r="D1" s="3"/>
      <c r="E1" s="3"/>
      <c r="F1" s="3"/>
      <c r="G1" s="14"/>
    </row>
    <row r="2" spans="1:9" ht="15.75">
      <c r="A2" s="357" t="s">
        <v>0</v>
      </c>
      <c r="B2" s="357"/>
      <c r="C2" s="357"/>
      <c r="D2" s="357"/>
      <c r="E2" s="357"/>
      <c r="F2" s="357"/>
      <c r="G2" s="357"/>
    </row>
    <row r="3" spans="1:9" ht="29.25" customHeight="1">
      <c r="A3" s="368" t="s">
        <v>341</v>
      </c>
      <c r="B3" s="368"/>
      <c r="C3" s="368"/>
      <c r="D3" s="368"/>
      <c r="E3" s="368"/>
      <c r="F3" s="368"/>
      <c r="G3" s="368"/>
    </row>
    <row r="4" spans="1:9" ht="35.25" customHeight="1">
      <c r="A4" s="358"/>
      <c r="B4" s="358"/>
      <c r="C4" s="358"/>
      <c r="D4" s="358"/>
      <c r="E4" s="358"/>
      <c r="F4" s="358"/>
      <c r="G4" s="358"/>
    </row>
    <row r="5" spans="1:9" ht="15.75">
      <c r="A5" s="369" t="s">
        <v>1</v>
      </c>
      <c r="B5" s="369"/>
      <c r="C5" s="369"/>
      <c r="D5" s="369"/>
      <c r="E5" s="369"/>
      <c r="F5" s="369"/>
      <c r="G5" s="369"/>
    </row>
    <row r="6" spans="1:9" ht="15.75" customHeight="1">
      <c r="A6" s="357" t="s">
        <v>317</v>
      </c>
      <c r="B6" s="357"/>
      <c r="C6" s="357"/>
      <c r="D6" s="357"/>
      <c r="E6" s="357"/>
      <c r="F6" s="357"/>
      <c r="G6" s="357"/>
    </row>
    <row r="7" spans="1:9" ht="16.5" customHeight="1">
      <c r="A7" s="355"/>
      <c r="B7" s="355"/>
      <c r="C7" s="355"/>
      <c r="D7" s="355"/>
      <c r="E7" s="355"/>
      <c r="F7" s="355"/>
      <c r="G7" s="14"/>
    </row>
    <row r="8" spans="1:9" ht="15.75" customHeight="1">
      <c r="A8" s="357"/>
      <c r="B8" s="357"/>
      <c r="C8" s="357"/>
      <c r="D8" s="357"/>
      <c r="E8" s="357"/>
      <c r="F8" s="357"/>
      <c r="G8" s="14"/>
      <c r="I8" s="2"/>
    </row>
    <row r="9" spans="1:9" ht="15.75">
      <c r="A9" s="3"/>
      <c r="B9" s="3"/>
      <c r="C9" s="3"/>
      <c r="D9" s="3"/>
      <c r="E9" s="3"/>
      <c r="F9" s="3"/>
      <c r="G9" s="14"/>
    </row>
    <row r="10" spans="1:9" ht="15.75">
      <c r="A10" s="3"/>
      <c r="B10" s="3"/>
      <c r="C10" s="3"/>
      <c r="D10" s="3"/>
      <c r="E10" s="3"/>
      <c r="F10" s="3"/>
      <c r="G10" s="14"/>
    </row>
    <row r="11" spans="1:9" ht="15.75">
      <c r="A11" s="3"/>
      <c r="B11" s="3"/>
      <c r="C11" s="3"/>
      <c r="D11" s="3"/>
      <c r="E11" s="3"/>
      <c r="F11" s="3"/>
      <c r="G11" s="14"/>
    </row>
    <row r="12" spans="1:9" ht="32.2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9" ht="28.5" customHeight="1">
      <c r="A13" s="354"/>
      <c r="B13" s="354"/>
      <c r="C13" s="354"/>
      <c r="D13" s="354"/>
      <c r="E13" s="49">
        <v>0</v>
      </c>
      <c r="F13" s="49">
        <v>0</v>
      </c>
      <c r="G13" s="49">
        <v>0</v>
      </c>
    </row>
    <row r="14" spans="1:9" ht="28.5" customHeight="1">
      <c r="A14" s="364"/>
      <c r="B14" s="365"/>
      <c r="C14" s="365"/>
      <c r="D14" s="366"/>
      <c r="E14" s="49">
        <v>0</v>
      </c>
      <c r="F14" s="49">
        <v>0</v>
      </c>
      <c r="G14" s="49">
        <v>0</v>
      </c>
    </row>
    <row r="15" spans="1:9" ht="28.5" customHeight="1">
      <c r="A15" s="364"/>
      <c r="B15" s="365"/>
      <c r="C15" s="365"/>
      <c r="D15" s="366"/>
      <c r="E15" s="49">
        <v>0</v>
      </c>
      <c r="F15" s="49">
        <v>0</v>
      </c>
      <c r="G15" s="49">
        <v>0</v>
      </c>
    </row>
    <row r="16" spans="1:9" ht="30" customHeight="1">
      <c r="A16" s="367"/>
      <c r="B16" s="367"/>
      <c r="C16" s="367"/>
      <c r="D16" s="367"/>
      <c r="E16" s="49">
        <v>0</v>
      </c>
      <c r="F16" s="49">
        <v>0</v>
      </c>
      <c r="G16" s="49">
        <v>0</v>
      </c>
    </row>
    <row r="17" spans="1:8" ht="16.5" customHeight="1">
      <c r="A17" s="344" t="s">
        <v>2</v>
      </c>
      <c r="B17" s="344"/>
      <c r="C17" s="344"/>
      <c r="D17" s="344"/>
      <c r="E17" s="47">
        <f>SUM(E13:E16)</f>
        <v>0</v>
      </c>
      <c r="F17" s="47">
        <f>SUM(F13:F16)</f>
        <v>0</v>
      </c>
      <c r="G17" s="47">
        <f>SUM(G13:G16)</f>
        <v>0</v>
      </c>
    </row>
    <row r="18" spans="1:8" ht="15.75">
      <c r="A18" s="344" t="s">
        <v>3</v>
      </c>
      <c r="B18" s="344"/>
      <c r="C18" s="344"/>
      <c r="D18" s="344"/>
      <c r="E18" s="47">
        <f>E17/1000</f>
        <v>0</v>
      </c>
      <c r="F18" s="47">
        <f>F17/1000</f>
        <v>0</v>
      </c>
      <c r="G18" s="47">
        <f>G17/1000</f>
        <v>0</v>
      </c>
    </row>
    <row r="19" spans="1:8" ht="15.75">
      <c r="A19" s="3"/>
      <c r="B19" s="3"/>
      <c r="C19" s="352" t="s">
        <v>5</v>
      </c>
      <c r="D19" s="352"/>
      <c r="E19" s="3"/>
      <c r="F19" s="352" t="s">
        <v>6</v>
      </c>
      <c r="G19" s="352"/>
      <c r="H19" s="9"/>
    </row>
    <row r="20" spans="1:8" ht="15.75">
      <c r="A20" s="3"/>
      <c r="B20" s="3"/>
      <c r="C20" s="3"/>
      <c r="D20" s="3"/>
      <c r="E20" s="3"/>
      <c r="F20" s="3"/>
      <c r="G20" s="3"/>
      <c r="H20" s="9"/>
    </row>
    <row r="21" spans="1:8" ht="15.75">
      <c r="A21" s="3" t="s">
        <v>7</v>
      </c>
      <c r="B21" s="3"/>
      <c r="C21" s="27"/>
      <c r="D21" s="27"/>
      <c r="E21" s="3"/>
      <c r="F21" s="353"/>
      <c r="G21" s="353"/>
      <c r="H21" s="9"/>
    </row>
    <row r="22" spans="1:8" ht="15.75">
      <c r="A22" s="9"/>
      <c r="B22" s="9"/>
      <c r="C22" s="352" t="s">
        <v>5</v>
      </c>
      <c r="D22" s="352"/>
      <c r="E22" s="3"/>
      <c r="F22" s="352" t="s">
        <v>6</v>
      </c>
      <c r="G22" s="352"/>
      <c r="H22" s="9"/>
    </row>
    <row r="23" spans="1:8" ht="15.75">
      <c r="A23" s="9"/>
      <c r="B23" s="9"/>
      <c r="C23" s="9"/>
      <c r="D23" s="9"/>
      <c r="E23" s="9"/>
      <c r="F23" s="9"/>
    </row>
    <row r="24" spans="1:8" ht="15.75">
      <c r="A24" s="9"/>
      <c r="B24" s="9"/>
      <c r="C24" s="9"/>
      <c r="D24" s="9"/>
      <c r="E24" s="9"/>
      <c r="F24" s="9"/>
    </row>
    <row r="25" spans="1:8" ht="15.75">
      <c r="A25" s="9"/>
      <c r="B25" s="9"/>
      <c r="C25" s="9"/>
      <c r="D25" s="9"/>
      <c r="E25" s="9"/>
      <c r="F25" s="9"/>
    </row>
    <row r="26" spans="1:8" ht="15">
      <c r="A26" s="13"/>
      <c r="B26" s="13"/>
      <c r="C26" s="13"/>
      <c r="D26" s="13"/>
      <c r="E26" s="13"/>
      <c r="F26" s="13"/>
    </row>
    <row r="27" spans="1:8" ht="15">
      <c r="A27" s="14"/>
      <c r="B27" s="14"/>
      <c r="C27" s="14"/>
      <c r="D27" s="14"/>
      <c r="E27" s="14"/>
      <c r="F27" s="14"/>
    </row>
    <row r="28" spans="1:8" ht="15">
      <c r="A28" s="14"/>
      <c r="B28" s="14"/>
      <c r="C28" s="14"/>
      <c r="D28" s="14"/>
      <c r="E28" s="14"/>
      <c r="F28" s="14"/>
    </row>
    <row r="29" spans="1:8" ht="15">
      <c r="A29" s="14"/>
      <c r="B29" s="14"/>
      <c r="C29" s="14"/>
      <c r="D29" s="14"/>
      <c r="E29" s="14"/>
      <c r="F29" s="14"/>
    </row>
    <row r="30" spans="1:8" ht="15">
      <c r="F30" s="14"/>
    </row>
    <row r="31" spans="1:8" ht="15">
      <c r="F31" s="14"/>
    </row>
    <row r="32" spans="1:8" ht="15">
      <c r="F32" s="14"/>
    </row>
    <row r="33" spans="6:6" ht="15">
      <c r="F33" s="14"/>
    </row>
  </sheetData>
  <sheetProtection selectLockedCells="1" selectUnlockedCells="1"/>
  <mergeCells count="19">
    <mergeCell ref="A15:D15"/>
    <mergeCell ref="A16:D16"/>
    <mergeCell ref="C22:D22"/>
    <mergeCell ref="F22:G22"/>
    <mergeCell ref="A17:D17"/>
    <mergeCell ref="A18:D18"/>
    <mergeCell ref="C19:D19"/>
    <mergeCell ref="F19:G19"/>
    <mergeCell ref="F21:G21"/>
    <mergeCell ref="A7:F7"/>
    <mergeCell ref="A8:F8"/>
    <mergeCell ref="A12:D12"/>
    <mergeCell ref="A13:D13"/>
    <mergeCell ref="A14:D14"/>
    <mergeCell ref="A2:G2"/>
    <mergeCell ref="A3:G3"/>
    <mergeCell ref="A4:G4"/>
    <mergeCell ref="A5:G5"/>
    <mergeCell ref="A6:G6"/>
  </mergeCells>
  <pageMargins left="1" right="0.39374999999999999" top="0.98402777777777772" bottom="0.98402777777777772" header="0.51180555555555551" footer="0.51180555555555551"/>
  <pageSetup paperSize="9" scale="93" firstPageNumber="0" orientation="portrait" horizontalDpi="300" verticalDpi="300" r:id="rId1"/>
  <headerFooter alignWithMargins="0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00FF00"/>
  </sheetPr>
  <dimension ref="A1:I33"/>
  <sheetViews>
    <sheetView view="pageBreakPreview" zoomScale="66" zoomScaleSheetLayoutView="66" workbookViewId="0">
      <selection activeCell="A19" sqref="A19:IV22"/>
    </sheetView>
  </sheetViews>
  <sheetFormatPr defaultRowHeight="12.75"/>
  <cols>
    <col min="5" max="5" width="17.5703125" customWidth="1"/>
    <col min="6" max="6" width="16.140625" customWidth="1"/>
    <col min="7" max="7" width="16.5703125" customWidth="1"/>
  </cols>
  <sheetData>
    <row r="1" spans="1:9" ht="15.75">
      <c r="A1" s="3"/>
      <c r="B1" s="3"/>
      <c r="C1" s="3"/>
      <c r="D1" s="3"/>
      <c r="E1" s="3"/>
      <c r="F1" s="3"/>
      <c r="G1" s="14"/>
    </row>
    <row r="2" spans="1:9" ht="15.75">
      <c r="A2" s="357" t="s">
        <v>0</v>
      </c>
      <c r="B2" s="357"/>
      <c r="C2" s="357"/>
      <c r="D2" s="357"/>
      <c r="E2" s="357"/>
      <c r="F2" s="357"/>
      <c r="G2" s="357"/>
    </row>
    <row r="3" spans="1:9" ht="29.25" customHeight="1">
      <c r="A3" s="368" t="s">
        <v>342</v>
      </c>
      <c r="B3" s="368"/>
      <c r="C3" s="368"/>
      <c r="D3" s="368"/>
      <c r="E3" s="368"/>
      <c r="F3" s="368"/>
      <c r="G3" s="368"/>
    </row>
    <row r="4" spans="1:9" ht="35.25" customHeight="1">
      <c r="A4" s="358"/>
      <c r="B4" s="358"/>
      <c r="C4" s="358"/>
      <c r="D4" s="358"/>
      <c r="E4" s="358"/>
      <c r="F4" s="358"/>
      <c r="G4" s="358"/>
    </row>
    <row r="5" spans="1:9" ht="15.75">
      <c r="A5" s="369" t="s">
        <v>1</v>
      </c>
      <c r="B5" s="369"/>
      <c r="C5" s="369"/>
      <c r="D5" s="369"/>
      <c r="E5" s="369"/>
      <c r="F5" s="369"/>
      <c r="G5" s="369"/>
    </row>
    <row r="6" spans="1:9" ht="15.75" customHeight="1">
      <c r="A6" s="357" t="s">
        <v>317</v>
      </c>
      <c r="B6" s="357"/>
      <c r="C6" s="357"/>
      <c r="D6" s="357"/>
      <c r="E6" s="357"/>
      <c r="F6" s="357"/>
      <c r="G6" s="357"/>
    </row>
    <row r="7" spans="1:9" ht="16.5" customHeight="1">
      <c r="A7" s="355"/>
      <c r="B7" s="355"/>
      <c r="C7" s="355"/>
      <c r="D7" s="355"/>
      <c r="E7" s="355"/>
      <c r="F7" s="355"/>
      <c r="G7" s="14"/>
    </row>
    <row r="8" spans="1:9" ht="15.75" customHeight="1">
      <c r="A8" s="357"/>
      <c r="B8" s="357"/>
      <c r="C8" s="357"/>
      <c r="D8" s="357"/>
      <c r="E8" s="357"/>
      <c r="F8" s="357"/>
      <c r="G8" s="14"/>
      <c r="I8" s="2"/>
    </row>
    <row r="9" spans="1:9" ht="15.75">
      <c r="A9" s="3"/>
      <c r="B9" s="3"/>
      <c r="C9" s="3"/>
      <c r="D9" s="3"/>
      <c r="E9" s="3"/>
      <c r="F9" s="3"/>
      <c r="G9" s="14"/>
    </row>
    <row r="10" spans="1:9" ht="15.75">
      <c r="A10" s="3"/>
      <c r="B10" s="3"/>
      <c r="C10" s="3"/>
      <c r="D10" s="3"/>
      <c r="E10" s="3"/>
      <c r="F10" s="3"/>
      <c r="G10" s="14"/>
    </row>
    <row r="11" spans="1:9" ht="15.75">
      <c r="A11" s="3"/>
      <c r="B11" s="3"/>
      <c r="C11" s="3"/>
      <c r="D11" s="3"/>
      <c r="E11" s="3"/>
      <c r="F11" s="3"/>
      <c r="G11" s="14"/>
    </row>
    <row r="12" spans="1:9" ht="32.2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9" ht="27" customHeight="1">
      <c r="A13" s="354"/>
      <c r="B13" s="354"/>
      <c r="C13" s="354"/>
      <c r="D13" s="354"/>
      <c r="E13" s="49">
        <v>0</v>
      </c>
      <c r="F13" s="49">
        <v>0</v>
      </c>
      <c r="G13" s="49">
        <v>0</v>
      </c>
    </row>
    <row r="14" spans="1:9" ht="27" customHeight="1">
      <c r="A14" s="364"/>
      <c r="B14" s="365"/>
      <c r="C14" s="365"/>
      <c r="D14" s="366"/>
      <c r="E14" s="49">
        <v>0</v>
      </c>
      <c r="F14" s="49">
        <v>0</v>
      </c>
      <c r="G14" s="49">
        <v>0</v>
      </c>
    </row>
    <row r="15" spans="1:9" ht="27" customHeight="1">
      <c r="A15" s="364"/>
      <c r="B15" s="365"/>
      <c r="C15" s="365"/>
      <c r="D15" s="366"/>
      <c r="E15" s="49">
        <v>0</v>
      </c>
      <c r="F15" s="49">
        <v>0</v>
      </c>
      <c r="G15" s="49">
        <v>0</v>
      </c>
    </row>
    <row r="16" spans="1:9" ht="23.25" customHeight="1">
      <c r="A16" s="367"/>
      <c r="B16" s="367"/>
      <c r="C16" s="367"/>
      <c r="D16" s="367"/>
      <c r="E16" s="49">
        <v>0</v>
      </c>
      <c r="F16" s="49">
        <v>0</v>
      </c>
      <c r="G16" s="49">
        <v>0</v>
      </c>
    </row>
    <row r="17" spans="1:8" ht="16.5" customHeight="1">
      <c r="A17" s="344" t="s">
        <v>2</v>
      </c>
      <c r="B17" s="344"/>
      <c r="C17" s="344"/>
      <c r="D17" s="344"/>
      <c r="E17" s="47">
        <f>SUM(E13:E16)</f>
        <v>0</v>
      </c>
      <c r="F17" s="47">
        <f>SUM(F13:F16)</f>
        <v>0</v>
      </c>
      <c r="G17" s="47">
        <f>SUM(G13:G16)</f>
        <v>0</v>
      </c>
    </row>
    <row r="18" spans="1:8" ht="15.75">
      <c r="A18" s="344" t="s">
        <v>3</v>
      </c>
      <c r="B18" s="344"/>
      <c r="C18" s="344"/>
      <c r="D18" s="344"/>
      <c r="E18" s="47">
        <f>E17/1000</f>
        <v>0</v>
      </c>
      <c r="F18" s="47">
        <f>F17/1000</f>
        <v>0</v>
      </c>
      <c r="G18" s="47">
        <f>G17/1000</f>
        <v>0</v>
      </c>
    </row>
    <row r="19" spans="1:8" ht="15.75">
      <c r="A19" s="3"/>
      <c r="B19" s="3"/>
      <c r="C19" s="352" t="s">
        <v>5</v>
      </c>
      <c r="D19" s="352"/>
      <c r="E19" s="3"/>
      <c r="F19" s="352" t="s">
        <v>6</v>
      </c>
      <c r="G19" s="352"/>
      <c r="H19" s="9"/>
    </row>
    <row r="20" spans="1:8" ht="15.75">
      <c r="A20" s="3"/>
      <c r="B20" s="3"/>
      <c r="C20" s="3"/>
      <c r="D20" s="3"/>
      <c r="E20" s="3"/>
      <c r="F20" s="3"/>
      <c r="G20" s="3"/>
      <c r="H20" s="9"/>
    </row>
    <row r="21" spans="1:8" ht="15.75">
      <c r="A21" s="3" t="s">
        <v>7</v>
      </c>
      <c r="B21" s="3"/>
      <c r="C21" s="27"/>
      <c r="D21" s="27"/>
      <c r="E21" s="3"/>
      <c r="F21" s="353"/>
      <c r="G21" s="353"/>
      <c r="H21" s="9"/>
    </row>
    <row r="22" spans="1:8" ht="15.75">
      <c r="A22" s="9"/>
      <c r="B22" s="9"/>
      <c r="C22" s="352" t="s">
        <v>5</v>
      </c>
      <c r="D22" s="352"/>
      <c r="E22" s="3"/>
      <c r="F22" s="352" t="s">
        <v>6</v>
      </c>
      <c r="G22" s="352"/>
      <c r="H22" s="9"/>
    </row>
    <row r="23" spans="1:8" ht="15.75">
      <c r="A23" s="9"/>
      <c r="B23" s="9"/>
      <c r="C23" s="9"/>
      <c r="D23" s="9"/>
      <c r="E23" s="9"/>
      <c r="F23" s="9"/>
    </row>
    <row r="24" spans="1:8" ht="15.75">
      <c r="A24" s="9"/>
      <c r="B24" s="9"/>
      <c r="C24" s="9"/>
      <c r="D24" s="9"/>
      <c r="E24" s="9"/>
      <c r="F24" s="9"/>
    </row>
    <row r="25" spans="1:8" ht="15.75">
      <c r="A25" s="9"/>
      <c r="B25" s="9"/>
      <c r="C25" s="9"/>
      <c r="D25" s="9"/>
      <c r="E25" s="9"/>
      <c r="F25" s="9"/>
    </row>
    <row r="26" spans="1:8" ht="15">
      <c r="A26" s="13"/>
      <c r="B26" s="13"/>
      <c r="C26" s="13"/>
      <c r="D26" s="13"/>
      <c r="E26" s="13"/>
      <c r="F26" s="13"/>
    </row>
    <row r="27" spans="1:8" ht="15">
      <c r="A27" s="14"/>
      <c r="B27" s="14"/>
      <c r="C27" s="14"/>
      <c r="D27" s="14"/>
      <c r="E27" s="14"/>
      <c r="F27" s="14"/>
    </row>
    <row r="28" spans="1:8" ht="15">
      <c r="A28" s="14"/>
      <c r="B28" s="14"/>
      <c r="C28" s="14"/>
      <c r="D28" s="14"/>
      <c r="E28" s="14"/>
      <c r="F28" s="14"/>
    </row>
    <row r="29" spans="1:8" ht="15">
      <c r="A29" s="14"/>
      <c r="B29" s="14"/>
      <c r="C29" s="14"/>
      <c r="D29" s="14"/>
      <c r="E29" s="14"/>
      <c r="F29" s="14"/>
    </row>
    <row r="30" spans="1:8" ht="15">
      <c r="F30" s="14"/>
    </row>
    <row r="31" spans="1:8" ht="15">
      <c r="F31" s="14"/>
    </row>
    <row r="32" spans="1:8" ht="15">
      <c r="F32" s="14"/>
    </row>
    <row r="33" spans="6:6" ht="15">
      <c r="F33" s="14"/>
    </row>
  </sheetData>
  <sheetProtection selectLockedCells="1" selectUnlockedCells="1"/>
  <mergeCells count="19">
    <mergeCell ref="A15:D15"/>
    <mergeCell ref="A16:D16"/>
    <mergeCell ref="C22:D22"/>
    <mergeCell ref="F22:G22"/>
    <mergeCell ref="A17:D17"/>
    <mergeCell ref="A18:D18"/>
    <mergeCell ref="C19:D19"/>
    <mergeCell ref="F19:G19"/>
    <mergeCell ref="F21:G21"/>
    <mergeCell ref="A7:F7"/>
    <mergeCell ref="A8:F8"/>
    <mergeCell ref="A12:D12"/>
    <mergeCell ref="A13:D13"/>
    <mergeCell ref="A14:D14"/>
    <mergeCell ref="A2:G2"/>
    <mergeCell ref="A3:G3"/>
    <mergeCell ref="A4:G4"/>
    <mergeCell ref="A5:G5"/>
    <mergeCell ref="A6:G6"/>
  </mergeCells>
  <pageMargins left="1" right="0.39374999999999999" top="0.98402777777777772" bottom="0.98402777777777772" header="0.51180555555555551" footer="0.51180555555555551"/>
  <pageSetup paperSize="9" scale="93" firstPageNumber="0" orientation="portrait" horizontalDpi="300" verticalDpi="300" r:id="rId1"/>
  <headerFooter alignWithMargins="0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00FF00"/>
  </sheetPr>
  <dimension ref="A1:I33"/>
  <sheetViews>
    <sheetView view="pageBreakPreview" zoomScale="66" zoomScaleSheetLayoutView="66" workbookViewId="0">
      <selection activeCell="A19" sqref="A19:IV22"/>
    </sheetView>
  </sheetViews>
  <sheetFormatPr defaultRowHeight="12.75"/>
  <cols>
    <col min="5" max="5" width="17.5703125" customWidth="1"/>
    <col min="6" max="6" width="16.140625" customWidth="1"/>
    <col min="7" max="7" width="16.5703125" customWidth="1"/>
  </cols>
  <sheetData>
    <row r="1" spans="1:9" ht="15.75">
      <c r="A1" s="3"/>
      <c r="B1" s="3"/>
      <c r="C1" s="3"/>
      <c r="D1" s="3"/>
      <c r="E1" s="3"/>
      <c r="F1" s="3"/>
      <c r="G1" s="14"/>
    </row>
    <row r="2" spans="1:9" ht="15.75">
      <c r="A2" s="357" t="s">
        <v>0</v>
      </c>
      <c r="B2" s="357"/>
      <c r="C2" s="357"/>
      <c r="D2" s="357"/>
      <c r="E2" s="357"/>
      <c r="F2" s="357"/>
      <c r="G2" s="357"/>
    </row>
    <row r="3" spans="1:9" ht="48.75" customHeight="1">
      <c r="A3" s="368" t="s">
        <v>343</v>
      </c>
      <c r="B3" s="368"/>
      <c r="C3" s="368"/>
      <c r="D3" s="368"/>
      <c r="E3" s="368"/>
      <c r="F3" s="368"/>
      <c r="G3" s="368"/>
    </row>
    <row r="4" spans="1:9" ht="35.25" customHeight="1">
      <c r="A4" s="358"/>
      <c r="B4" s="358"/>
      <c r="C4" s="358"/>
      <c r="D4" s="358"/>
      <c r="E4" s="358"/>
      <c r="F4" s="358"/>
      <c r="G4" s="358"/>
    </row>
    <row r="5" spans="1:9" ht="15.75">
      <c r="A5" s="369" t="s">
        <v>1</v>
      </c>
      <c r="B5" s="369"/>
      <c r="C5" s="369"/>
      <c r="D5" s="369"/>
      <c r="E5" s="369"/>
      <c r="F5" s="369"/>
      <c r="G5" s="369"/>
    </row>
    <row r="6" spans="1:9" ht="15.75" customHeight="1">
      <c r="A6" s="357" t="s">
        <v>317</v>
      </c>
      <c r="B6" s="357"/>
      <c r="C6" s="357"/>
      <c r="D6" s="357"/>
      <c r="E6" s="357"/>
      <c r="F6" s="357"/>
      <c r="G6" s="357"/>
    </row>
    <row r="7" spans="1:9" ht="16.5" customHeight="1">
      <c r="A7" s="355"/>
      <c r="B7" s="355"/>
      <c r="C7" s="355"/>
      <c r="D7" s="355"/>
      <c r="E7" s="355"/>
      <c r="F7" s="355"/>
      <c r="G7" s="14"/>
    </row>
    <row r="8" spans="1:9" ht="15.75" customHeight="1">
      <c r="A8" s="357"/>
      <c r="B8" s="357"/>
      <c r="C8" s="357"/>
      <c r="D8" s="357"/>
      <c r="E8" s="357"/>
      <c r="F8" s="357"/>
      <c r="G8" s="14"/>
      <c r="I8" s="2"/>
    </row>
    <row r="9" spans="1:9" ht="15.75">
      <c r="A9" s="3"/>
      <c r="B9" s="3"/>
      <c r="C9" s="3"/>
      <c r="D9" s="3"/>
      <c r="E9" s="3"/>
      <c r="F9" s="3"/>
      <c r="G9" s="14"/>
    </row>
    <row r="10" spans="1:9" ht="15.75">
      <c r="A10" s="3"/>
      <c r="B10" s="3"/>
      <c r="C10" s="3"/>
      <c r="D10" s="3"/>
      <c r="E10" s="3"/>
      <c r="F10" s="3"/>
      <c r="G10" s="14"/>
    </row>
    <row r="11" spans="1:9" ht="15.75">
      <c r="A11" s="3"/>
      <c r="B11" s="3"/>
      <c r="C11" s="3"/>
      <c r="D11" s="3"/>
      <c r="E11" s="3"/>
      <c r="F11" s="3"/>
      <c r="G11" s="14"/>
    </row>
    <row r="12" spans="1:9" ht="32.2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9" ht="29.25" customHeight="1">
      <c r="A13" s="354"/>
      <c r="B13" s="354"/>
      <c r="C13" s="354"/>
      <c r="D13" s="354"/>
      <c r="E13" s="49">
        <v>0</v>
      </c>
      <c r="F13" s="49">
        <v>0</v>
      </c>
      <c r="G13" s="49">
        <v>0</v>
      </c>
    </row>
    <row r="14" spans="1:9" ht="29.25" customHeight="1">
      <c r="A14" s="364"/>
      <c r="B14" s="365"/>
      <c r="C14" s="365"/>
      <c r="D14" s="366"/>
      <c r="E14" s="49">
        <v>0</v>
      </c>
      <c r="F14" s="49">
        <v>0</v>
      </c>
      <c r="G14" s="49">
        <v>0</v>
      </c>
    </row>
    <row r="15" spans="1:9" ht="29.25" customHeight="1">
      <c r="A15" s="364"/>
      <c r="B15" s="365"/>
      <c r="C15" s="365"/>
      <c r="D15" s="366"/>
      <c r="E15" s="49">
        <v>0</v>
      </c>
      <c r="F15" s="49">
        <v>0</v>
      </c>
      <c r="G15" s="49">
        <v>0</v>
      </c>
    </row>
    <row r="16" spans="1:9" ht="27" customHeight="1">
      <c r="A16" s="367"/>
      <c r="B16" s="367"/>
      <c r="C16" s="367"/>
      <c r="D16" s="367"/>
      <c r="E16" s="49">
        <v>0</v>
      </c>
      <c r="F16" s="49">
        <v>0</v>
      </c>
      <c r="G16" s="49">
        <v>0</v>
      </c>
    </row>
    <row r="17" spans="1:8" ht="16.5" customHeight="1">
      <c r="A17" s="344" t="s">
        <v>2</v>
      </c>
      <c r="B17" s="344"/>
      <c r="C17" s="344"/>
      <c r="D17" s="344"/>
      <c r="E17" s="47">
        <f>SUM(E13:E16)</f>
        <v>0</v>
      </c>
      <c r="F17" s="47">
        <f>SUM(F13:F16)</f>
        <v>0</v>
      </c>
      <c r="G17" s="47">
        <f>SUM(G13:G16)</f>
        <v>0</v>
      </c>
    </row>
    <row r="18" spans="1:8" ht="15.75">
      <c r="A18" s="344" t="s">
        <v>3</v>
      </c>
      <c r="B18" s="344"/>
      <c r="C18" s="344"/>
      <c r="D18" s="344"/>
      <c r="E18" s="47">
        <f>E17/1000</f>
        <v>0</v>
      </c>
      <c r="F18" s="47">
        <f>F17/1000</f>
        <v>0</v>
      </c>
      <c r="G18" s="47">
        <f>G17/1000</f>
        <v>0</v>
      </c>
    </row>
    <row r="19" spans="1:8" ht="15.75">
      <c r="A19" s="3"/>
      <c r="B19" s="3"/>
      <c r="C19" s="352" t="s">
        <v>5</v>
      </c>
      <c r="D19" s="352"/>
      <c r="E19" s="3"/>
      <c r="F19" s="352" t="s">
        <v>6</v>
      </c>
      <c r="G19" s="352"/>
      <c r="H19" s="9"/>
    </row>
    <row r="20" spans="1:8" ht="15.75">
      <c r="A20" s="3"/>
      <c r="B20" s="3"/>
      <c r="C20" s="3"/>
      <c r="D20" s="3"/>
      <c r="E20" s="3"/>
      <c r="F20" s="3"/>
      <c r="G20" s="3"/>
      <c r="H20" s="9"/>
    </row>
    <row r="21" spans="1:8" ht="15.75">
      <c r="A21" s="3" t="s">
        <v>7</v>
      </c>
      <c r="B21" s="3"/>
      <c r="C21" s="27"/>
      <c r="D21" s="27"/>
      <c r="E21" s="3"/>
      <c r="F21" s="353"/>
      <c r="G21" s="353"/>
      <c r="H21" s="9"/>
    </row>
    <row r="22" spans="1:8" ht="15.75">
      <c r="A22" s="9"/>
      <c r="B22" s="9"/>
      <c r="C22" s="352" t="s">
        <v>5</v>
      </c>
      <c r="D22" s="352"/>
      <c r="E22" s="3"/>
      <c r="F22" s="352" t="s">
        <v>6</v>
      </c>
      <c r="G22" s="352"/>
      <c r="H22" s="9"/>
    </row>
    <row r="23" spans="1:8" ht="15.75">
      <c r="A23" s="9"/>
      <c r="B23" s="9"/>
      <c r="C23" s="9"/>
      <c r="D23" s="9"/>
      <c r="E23" s="9"/>
      <c r="F23" s="9"/>
    </row>
    <row r="24" spans="1:8" ht="15.75">
      <c r="A24" s="9"/>
      <c r="B24" s="9"/>
      <c r="C24" s="9"/>
      <c r="D24" s="9"/>
      <c r="E24" s="9"/>
      <c r="F24" s="9"/>
    </row>
    <row r="25" spans="1:8" ht="15.75">
      <c r="A25" s="9"/>
      <c r="B25" s="9"/>
      <c r="C25" s="9"/>
      <c r="D25" s="9"/>
      <c r="E25" s="9"/>
      <c r="F25" s="9"/>
    </row>
    <row r="26" spans="1:8" ht="15">
      <c r="A26" s="13"/>
      <c r="B26" s="13"/>
      <c r="C26" s="13"/>
      <c r="D26" s="13"/>
      <c r="E26" s="13"/>
      <c r="F26" s="13"/>
    </row>
    <row r="27" spans="1:8" ht="15">
      <c r="A27" s="14"/>
      <c r="B27" s="14"/>
      <c r="C27" s="14"/>
      <c r="D27" s="14"/>
      <c r="E27" s="14"/>
      <c r="F27" s="14"/>
    </row>
    <row r="28" spans="1:8" ht="15">
      <c r="A28" s="14"/>
      <c r="B28" s="14"/>
      <c r="C28" s="14"/>
      <c r="D28" s="14"/>
      <c r="E28" s="14"/>
      <c r="F28" s="14"/>
    </row>
    <row r="29" spans="1:8" ht="15">
      <c r="A29" s="14"/>
      <c r="B29" s="14"/>
      <c r="C29" s="14"/>
      <c r="D29" s="14"/>
      <c r="E29" s="14"/>
      <c r="F29" s="14"/>
    </row>
    <row r="30" spans="1:8" ht="15">
      <c r="F30" s="14"/>
    </row>
    <row r="31" spans="1:8" ht="15">
      <c r="F31" s="14"/>
    </row>
    <row r="32" spans="1:8" ht="15">
      <c r="F32" s="14"/>
    </row>
    <row r="33" spans="6:6" ht="15">
      <c r="F33" s="14"/>
    </row>
  </sheetData>
  <sheetProtection selectLockedCells="1" selectUnlockedCells="1"/>
  <mergeCells count="19">
    <mergeCell ref="A15:D15"/>
    <mergeCell ref="A16:D16"/>
    <mergeCell ref="C22:D22"/>
    <mergeCell ref="F22:G22"/>
    <mergeCell ref="A17:D17"/>
    <mergeCell ref="A18:D18"/>
    <mergeCell ref="C19:D19"/>
    <mergeCell ref="F19:G19"/>
    <mergeCell ref="F21:G21"/>
    <mergeCell ref="A7:F7"/>
    <mergeCell ref="A8:F8"/>
    <mergeCell ref="A12:D12"/>
    <mergeCell ref="A13:D13"/>
    <mergeCell ref="A14:D14"/>
    <mergeCell ref="A2:G2"/>
    <mergeCell ref="A3:G3"/>
    <mergeCell ref="A4:G4"/>
    <mergeCell ref="A5:G5"/>
    <mergeCell ref="A6:G6"/>
  </mergeCells>
  <pageMargins left="1" right="0.39374999999999999" top="0.98402777777777772" bottom="0.98402777777777772" header="0.51180555555555551" footer="0.51180555555555551"/>
  <pageSetup paperSize="9" scale="93" firstPageNumber="0" orientation="portrait" horizontalDpi="300" verticalDpi="300" r:id="rId1"/>
  <headerFooter alignWithMargins="0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00FF00"/>
  </sheetPr>
  <dimension ref="A1:G40"/>
  <sheetViews>
    <sheetView view="pageBreakPreview" topLeftCell="A7" zoomScale="66" zoomScaleSheetLayoutView="66" workbookViewId="0">
      <selection activeCell="A37" sqref="A37:IV40"/>
    </sheetView>
  </sheetViews>
  <sheetFormatPr defaultRowHeight="12.75"/>
  <cols>
    <col min="1" max="1" width="44" customWidth="1"/>
    <col min="2" max="4" width="19.7109375" customWidth="1"/>
  </cols>
  <sheetData>
    <row r="1" spans="1:7" ht="15">
      <c r="A1" s="14"/>
      <c r="B1" s="14"/>
      <c r="C1" s="14"/>
      <c r="D1" s="14"/>
    </row>
    <row r="2" spans="1:7" ht="15.75">
      <c r="A2" s="357" t="s">
        <v>0</v>
      </c>
      <c r="B2" s="357"/>
      <c r="C2" s="357"/>
      <c r="D2" s="357"/>
    </row>
    <row r="3" spans="1:7" ht="21.4" customHeight="1">
      <c r="A3" s="355" t="s">
        <v>344</v>
      </c>
      <c r="B3" s="355"/>
      <c r="C3" s="355"/>
      <c r="D3" s="355"/>
    </row>
    <row r="4" spans="1:7" ht="49.5" customHeight="1">
      <c r="A4" s="358"/>
      <c r="B4" s="358"/>
      <c r="C4" s="358"/>
      <c r="D4" s="358"/>
      <c r="E4" s="15"/>
      <c r="F4" s="15"/>
      <c r="G4" s="15"/>
    </row>
    <row r="5" spans="1:7" ht="15.75" customHeight="1">
      <c r="A5" s="371" t="s">
        <v>362</v>
      </c>
      <c r="B5" s="371"/>
      <c r="C5" s="371"/>
      <c r="D5" s="371"/>
      <c r="E5" s="371"/>
      <c r="F5" s="371"/>
      <c r="G5" s="371"/>
    </row>
    <row r="6" spans="1:7" ht="15.75" customHeight="1">
      <c r="A6" s="363"/>
      <c r="B6" s="363"/>
      <c r="C6" s="363"/>
      <c r="D6" s="363"/>
    </row>
    <row r="7" spans="1:7" ht="20.25" customHeight="1">
      <c r="A7" s="355" t="s">
        <v>317</v>
      </c>
      <c r="B7" s="355"/>
      <c r="C7" s="355"/>
      <c r="D7" s="355"/>
    </row>
    <row r="8" spans="1:7" ht="15.75">
      <c r="A8" s="3"/>
      <c r="B8" s="3"/>
      <c r="C8" s="3"/>
      <c r="D8" s="14"/>
    </row>
    <row r="9" spans="1:7" ht="41.25" customHeight="1">
      <c r="A9" s="42" t="s">
        <v>8</v>
      </c>
      <c r="B9" s="4" t="s">
        <v>313</v>
      </c>
      <c r="C9" s="4" t="s">
        <v>314</v>
      </c>
      <c r="D9" s="4" t="s">
        <v>315</v>
      </c>
    </row>
    <row r="10" spans="1:7" s="20" customFormat="1" ht="20.100000000000001" customHeight="1">
      <c r="A10" s="19"/>
      <c r="B10" s="22">
        <v>0</v>
      </c>
      <c r="C10" s="22">
        <v>0</v>
      </c>
      <c r="D10" s="22">
        <v>0</v>
      </c>
    </row>
    <row r="11" spans="1:7" s="20" customFormat="1" ht="20.100000000000001" customHeight="1">
      <c r="A11" s="21"/>
      <c r="B11" s="22">
        <v>0</v>
      </c>
      <c r="C11" s="22">
        <v>0</v>
      </c>
      <c r="D11" s="22">
        <v>0</v>
      </c>
    </row>
    <row r="12" spans="1:7" ht="20.100000000000001" customHeight="1">
      <c r="A12" s="21"/>
      <c r="B12" s="22">
        <v>0</v>
      </c>
      <c r="C12" s="22">
        <v>0</v>
      </c>
      <c r="D12" s="22">
        <v>0</v>
      </c>
    </row>
    <row r="13" spans="1:7" ht="20.100000000000001" customHeight="1">
      <c r="A13" s="21"/>
      <c r="B13" s="22">
        <v>0</v>
      </c>
      <c r="C13" s="22">
        <v>0</v>
      </c>
      <c r="D13" s="22">
        <v>0</v>
      </c>
    </row>
    <row r="14" spans="1:7" s="20" customFormat="1" ht="20.100000000000001" customHeight="1">
      <c r="A14" s="19"/>
      <c r="B14" s="22">
        <v>0</v>
      </c>
      <c r="C14" s="22">
        <v>0</v>
      </c>
      <c r="D14" s="22">
        <v>0</v>
      </c>
    </row>
    <row r="15" spans="1:7" s="23" customFormat="1" ht="20.100000000000001" customHeight="1">
      <c r="A15" s="21"/>
      <c r="B15" s="22">
        <v>0</v>
      </c>
      <c r="C15" s="22">
        <v>0</v>
      </c>
      <c r="D15" s="22">
        <v>0</v>
      </c>
    </row>
    <row r="16" spans="1:7" s="20" customFormat="1" ht="20.100000000000001" customHeight="1">
      <c r="A16" s="19"/>
      <c r="B16" s="22">
        <v>0</v>
      </c>
      <c r="C16" s="22">
        <v>0</v>
      </c>
      <c r="D16" s="22">
        <v>0</v>
      </c>
    </row>
    <row r="17" spans="1:4" s="23" customFormat="1" ht="20.100000000000001" customHeight="1">
      <c r="A17" s="21"/>
      <c r="B17" s="22">
        <v>0</v>
      </c>
      <c r="C17" s="22">
        <v>0</v>
      </c>
      <c r="D17" s="22">
        <v>0</v>
      </c>
    </row>
    <row r="18" spans="1:4" s="20" customFormat="1" ht="20.100000000000001" customHeight="1">
      <c r="A18" s="19"/>
      <c r="B18" s="22">
        <v>0</v>
      </c>
      <c r="C18" s="22">
        <v>0</v>
      </c>
      <c r="D18" s="22">
        <v>0</v>
      </c>
    </row>
    <row r="19" spans="1:4" ht="20.100000000000001" customHeight="1">
      <c r="A19" s="21"/>
      <c r="B19" s="22">
        <v>0</v>
      </c>
      <c r="C19" s="22">
        <v>0</v>
      </c>
      <c r="D19" s="22">
        <v>0</v>
      </c>
    </row>
    <row r="20" spans="1:4" ht="20.100000000000001" customHeight="1">
      <c r="A20" s="21"/>
      <c r="B20" s="22">
        <v>0</v>
      </c>
      <c r="C20" s="22">
        <v>0</v>
      </c>
      <c r="D20" s="22">
        <v>0</v>
      </c>
    </row>
    <row r="21" spans="1:4" s="20" customFormat="1" ht="20.100000000000001" customHeight="1">
      <c r="A21" s="19"/>
      <c r="B21" s="22">
        <v>0</v>
      </c>
      <c r="C21" s="22">
        <v>0</v>
      </c>
      <c r="D21" s="22">
        <v>0</v>
      </c>
    </row>
    <row r="22" spans="1:4" ht="20.100000000000001" customHeight="1">
      <c r="A22" s="21"/>
      <c r="B22" s="22">
        <v>0</v>
      </c>
      <c r="C22" s="22">
        <v>0</v>
      </c>
      <c r="D22" s="22">
        <v>0</v>
      </c>
    </row>
    <row r="23" spans="1:4" s="20" customFormat="1" ht="20.100000000000001" customHeight="1">
      <c r="A23" s="19"/>
      <c r="B23" s="22">
        <v>0</v>
      </c>
      <c r="C23" s="22">
        <v>0</v>
      </c>
      <c r="D23" s="22">
        <v>0</v>
      </c>
    </row>
    <row r="24" spans="1:4" ht="20.100000000000001" customHeight="1">
      <c r="A24" s="21"/>
      <c r="B24" s="22">
        <v>0</v>
      </c>
      <c r="C24" s="22">
        <v>0</v>
      </c>
      <c r="D24" s="22">
        <v>0</v>
      </c>
    </row>
    <row r="25" spans="1:4" ht="20.100000000000001" customHeight="1">
      <c r="A25" s="21"/>
      <c r="B25" s="22">
        <v>0</v>
      </c>
      <c r="C25" s="22">
        <v>0</v>
      </c>
      <c r="D25" s="22">
        <v>0</v>
      </c>
    </row>
    <row r="26" spans="1:4" s="20" customFormat="1" ht="20.100000000000001" customHeight="1">
      <c r="A26" s="19"/>
      <c r="B26" s="22">
        <v>0</v>
      </c>
      <c r="C26" s="22">
        <v>0</v>
      </c>
      <c r="D26" s="22">
        <v>0</v>
      </c>
    </row>
    <row r="27" spans="1:4" ht="20.100000000000001" customHeight="1">
      <c r="A27" s="21"/>
      <c r="B27" s="22">
        <v>0</v>
      </c>
      <c r="C27" s="22">
        <v>0</v>
      </c>
      <c r="D27" s="22">
        <v>0</v>
      </c>
    </row>
    <row r="28" spans="1:4" ht="20.100000000000001" customHeight="1">
      <c r="A28" s="21"/>
      <c r="B28" s="22">
        <v>0</v>
      </c>
      <c r="C28" s="22">
        <v>0</v>
      </c>
      <c r="D28" s="22">
        <v>0</v>
      </c>
    </row>
    <row r="29" spans="1:4" s="20" customFormat="1" ht="20.100000000000001" customHeight="1">
      <c r="A29" s="19"/>
      <c r="B29" s="22">
        <v>0</v>
      </c>
      <c r="C29" s="22">
        <v>0</v>
      </c>
      <c r="D29" s="22">
        <v>0</v>
      </c>
    </row>
    <row r="30" spans="1:4" ht="20.100000000000001" customHeight="1">
      <c r="A30" s="21"/>
      <c r="B30" s="22">
        <v>0</v>
      </c>
      <c r="C30" s="22">
        <v>0</v>
      </c>
      <c r="D30" s="22">
        <v>0</v>
      </c>
    </row>
    <row r="31" spans="1:4" ht="20.100000000000001" customHeight="1">
      <c r="A31" s="21"/>
      <c r="B31" s="22">
        <v>0</v>
      </c>
      <c r="C31" s="22">
        <v>0</v>
      </c>
      <c r="D31" s="22">
        <v>0</v>
      </c>
    </row>
    <row r="32" spans="1:4" s="20" customFormat="1" ht="20.100000000000001" customHeight="1">
      <c r="A32" s="19"/>
      <c r="B32" s="22">
        <v>0</v>
      </c>
      <c r="C32" s="22">
        <v>0</v>
      </c>
      <c r="D32" s="22">
        <v>0</v>
      </c>
    </row>
    <row r="33" spans="1:6" ht="20.100000000000001" customHeight="1">
      <c r="A33" s="21"/>
      <c r="B33" s="22">
        <v>0</v>
      </c>
      <c r="C33" s="22">
        <v>0</v>
      </c>
      <c r="D33" s="22">
        <v>0</v>
      </c>
    </row>
    <row r="34" spans="1:6" ht="20.100000000000001" customHeight="1">
      <c r="A34" s="21"/>
      <c r="B34" s="22">
        <v>0</v>
      </c>
      <c r="C34" s="22">
        <v>0</v>
      </c>
      <c r="D34" s="22">
        <v>0</v>
      </c>
    </row>
    <row r="35" spans="1:6" ht="20.100000000000001" customHeight="1">
      <c r="A35" s="24" t="s">
        <v>2</v>
      </c>
      <c r="B35" s="6">
        <f>B10+B14+B16+B21+B23+B26+B29+B32+B18</f>
        <v>0</v>
      </c>
      <c r="C35" s="6">
        <f>C10+C14+C16+C21+C23+C26+C29+C32+C18</f>
        <v>0</v>
      </c>
      <c r="D35" s="6">
        <f>D10+D14+D16+D21+D23+D26+D29+D32+D18</f>
        <v>0</v>
      </c>
    </row>
    <row r="36" spans="1:6" ht="20.100000000000001" customHeight="1">
      <c r="A36" s="24" t="s">
        <v>3</v>
      </c>
      <c r="B36" s="5">
        <f>B35/1000</f>
        <v>0</v>
      </c>
      <c r="C36" s="5">
        <f>C35/1000</f>
        <v>0</v>
      </c>
      <c r="D36" s="5">
        <f>D35/1000</f>
        <v>0</v>
      </c>
    </row>
    <row r="37" spans="1:6" ht="15.75">
      <c r="A37" s="3"/>
      <c r="B37" s="3"/>
      <c r="C37" s="3"/>
      <c r="D37" s="3"/>
      <c r="E37" s="1"/>
    </row>
    <row r="38" spans="1:6" ht="15.75">
      <c r="A38" s="3" t="s">
        <v>7</v>
      </c>
      <c r="B38" s="3"/>
      <c r="C38" s="9"/>
      <c r="D38" s="9"/>
      <c r="E38" s="1"/>
    </row>
    <row r="39" spans="1:6" ht="15.75">
      <c r="A39" s="9"/>
      <c r="B39" s="9"/>
      <c r="C39" s="372" t="s">
        <v>5</v>
      </c>
      <c r="D39" s="372"/>
      <c r="E39" s="1"/>
    </row>
    <row r="40" spans="1:6" ht="15.75">
      <c r="A40" s="9"/>
      <c r="B40" s="3"/>
      <c r="C40" s="370"/>
      <c r="D40" s="370"/>
      <c r="E40" s="1"/>
      <c r="F40" s="9"/>
    </row>
  </sheetData>
  <sheetProtection selectLockedCells="1" selectUnlockedCells="1"/>
  <mergeCells count="8">
    <mergeCell ref="C39:D39"/>
    <mergeCell ref="C40:D40"/>
    <mergeCell ref="A2:D2"/>
    <mergeCell ref="A3:D3"/>
    <mergeCell ref="A4:D4"/>
    <mergeCell ref="A5:G5"/>
    <mergeCell ref="A6:D6"/>
    <mergeCell ref="A7:D7"/>
  </mergeCells>
  <printOptions horizontalCentered="1"/>
  <pageMargins left="0.94513888888888886" right="0.19652777777777777" top="0.98402777777777772" bottom="0.98402777777777772" header="0.51180555555555551" footer="0.51180555555555551"/>
  <pageSetup paperSize="9" scale="70" firstPageNumber="0" orientation="portrait" horizontalDpi="300" verticalDpi="300" r:id="rId1"/>
  <headerFooter alignWithMargins="0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00FF00"/>
  </sheetPr>
  <dimension ref="A1:G27"/>
  <sheetViews>
    <sheetView view="pageBreakPreview" zoomScale="66" zoomScaleSheetLayoutView="66" workbookViewId="0">
      <selection activeCell="A23" sqref="A23:IV26"/>
    </sheetView>
  </sheetViews>
  <sheetFormatPr defaultRowHeight="12.75"/>
  <cols>
    <col min="2" max="2" width="9.85546875" customWidth="1"/>
    <col min="3" max="3" width="10.28515625" customWidth="1"/>
    <col min="5" max="5" width="17.42578125" customWidth="1"/>
    <col min="6" max="6" width="18.5703125" customWidth="1"/>
    <col min="7" max="7" width="16.5703125" customWidth="1"/>
  </cols>
  <sheetData>
    <row r="1" spans="1:7" ht="15">
      <c r="A1" s="14"/>
      <c r="B1" s="14"/>
      <c r="C1" s="14"/>
      <c r="D1" s="14"/>
      <c r="E1" s="14"/>
      <c r="F1" s="14"/>
      <c r="G1" s="14"/>
    </row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15.75" customHeight="1">
      <c r="A3" s="355" t="s">
        <v>345</v>
      </c>
      <c r="B3" s="355"/>
      <c r="C3" s="355"/>
      <c r="D3" s="355"/>
      <c r="E3" s="355"/>
      <c r="F3" s="355"/>
      <c r="G3" s="355"/>
    </row>
    <row r="4" spans="1:7" ht="33.75" customHeight="1">
      <c r="A4" s="358"/>
      <c r="B4" s="358"/>
      <c r="C4" s="358"/>
      <c r="D4" s="358"/>
      <c r="E4" s="358"/>
      <c r="F4" s="358"/>
      <c r="G4" s="358"/>
    </row>
    <row r="5" spans="1:7" ht="15.75" customHeight="1">
      <c r="A5" s="363" t="s">
        <v>1</v>
      </c>
      <c r="B5" s="363"/>
      <c r="C5" s="363"/>
      <c r="D5" s="363"/>
      <c r="E5" s="363"/>
      <c r="F5" s="363"/>
      <c r="G5" s="363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  <c r="G7" s="14"/>
    </row>
    <row r="8" spans="1:7" ht="33.75" customHeight="1">
      <c r="A8" s="375" t="s">
        <v>8</v>
      </c>
      <c r="B8" s="375"/>
      <c r="C8" s="375"/>
      <c r="D8" s="375"/>
      <c r="E8" s="4" t="s">
        <v>313</v>
      </c>
      <c r="F8" s="4" t="s">
        <v>314</v>
      </c>
      <c r="G8" s="4" t="s">
        <v>315</v>
      </c>
    </row>
    <row r="9" spans="1:7" ht="20.100000000000001" customHeight="1">
      <c r="A9" s="373"/>
      <c r="B9" s="373"/>
      <c r="C9" s="373"/>
      <c r="D9" s="373"/>
      <c r="E9" s="22">
        <v>0</v>
      </c>
      <c r="F9" s="22">
        <v>0</v>
      </c>
      <c r="G9" s="22">
        <v>0</v>
      </c>
    </row>
    <row r="10" spans="1:7" ht="20.100000000000001" customHeight="1">
      <c r="A10" s="373"/>
      <c r="B10" s="373"/>
      <c r="C10" s="373"/>
      <c r="D10" s="373"/>
      <c r="E10" s="22">
        <v>0</v>
      </c>
      <c r="F10" s="22">
        <v>0</v>
      </c>
      <c r="G10" s="22">
        <v>0</v>
      </c>
    </row>
    <row r="11" spans="1:7" ht="20.100000000000001" customHeight="1">
      <c r="A11" s="373"/>
      <c r="B11" s="373"/>
      <c r="C11" s="373"/>
      <c r="D11" s="373"/>
      <c r="E11" s="22">
        <v>0</v>
      </c>
      <c r="F11" s="22">
        <v>0</v>
      </c>
      <c r="G11" s="22">
        <v>0</v>
      </c>
    </row>
    <row r="12" spans="1:7" ht="20.100000000000001" customHeight="1">
      <c r="A12" s="373"/>
      <c r="B12" s="373"/>
      <c r="C12" s="373"/>
      <c r="D12" s="373"/>
      <c r="E12" s="22">
        <v>0</v>
      </c>
      <c r="F12" s="22">
        <v>0</v>
      </c>
      <c r="G12" s="22">
        <v>0</v>
      </c>
    </row>
    <row r="13" spans="1:7" ht="20.100000000000001" customHeight="1">
      <c r="A13" s="373"/>
      <c r="B13" s="373"/>
      <c r="C13" s="373"/>
      <c r="D13" s="373"/>
      <c r="E13" s="22">
        <v>0</v>
      </c>
      <c r="F13" s="22">
        <v>0</v>
      </c>
      <c r="G13" s="22">
        <v>0</v>
      </c>
    </row>
    <row r="14" spans="1:7" ht="20.100000000000001" customHeight="1">
      <c r="A14" s="373"/>
      <c r="B14" s="373"/>
      <c r="C14" s="373"/>
      <c r="D14" s="373"/>
      <c r="E14" s="22">
        <v>0</v>
      </c>
      <c r="F14" s="22">
        <v>0</v>
      </c>
      <c r="G14" s="22">
        <v>0</v>
      </c>
    </row>
    <row r="15" spans="1:7" ht="20.100000000000001" customHeight="1">
      <c r="A15" s="373"/>
      <c r="B15" s="373"/>
      <c r="C15" s="373"/>
      <c r="D15" s="373"/>
      <c r="E15" s="22">
        <v>0</v>
      </c>
      <c r="F15" s="22">
        <v>0</v>
      </c>
      <c r="G15" s="22">
        <v>0</v>
      </c>
    </row>
    <row r="16" spans="1:7" ht="20.100000000000001" customHeight="1">
      <c r="A16" s="373"/>
      <c r="B16" s="373"/>
      <c r="C16" s="373"/>
      <c r="D16" s="373"/>
      <c r="E16" s="22">
        <v>0</v>
      </c>
      <c r="F16" s="22">
        <v>0</v>
      </c>
      <c r="G16" s="22">
        <v>0</v>
      </c>
    </row>
    <row r="17" spans="1:7" ht="20.100000000000001" customHeight="1">
      <c r="A17" s="373"/>
      <c r="B17" s="373"/>
      <c r="C17" s="373"/>
      <c r="D17" s="373"/>
      <c r="E17" s="22">
        <v>0</v>
      </c>
      <c r="F17" s="22">
        <v>0</v>
      </c>
      <c r="G17" s="22">
        <v>0</v>
      </c>
    </row>
    <row r="18" spans="1:7" ht="20.100000000000001" customHeight="1">
      <c r="A18" s="373"/>
      <c r="B18" s="373"/>
      <c r="C18" s="373"/>
      <c r="D18" s="373"/>
      <c r="E18" s="22">
        <v>0</v>
      </c>
      <c r="F18" s="22">
        <v>0</v>
      </c>
      <c r="G18" s="22">
        <v>0</v>
      </c>
    </row>
    <row r="19" spans="1:7" ht="20.100000000000001" customHeight="1">
      <c r="A19" s="373"/>
      <c r="B19" s="373"/>
      <c r="C19" s="373"/>
      <c r="D19" s="373"/>
      <c r="E19" s="22">
        <v>0</v>
      </c>
      <c r="F19" s="22">
        <v>0</v>
      </c>
      <c r="G19" s="22">
        <v>0</v>
      </c>
    </row>
    <row r="20" spans="1:7" ht="20.100000000000001" customHeight="1">
      <c r="A20" s="373"/>
      <c r="B20" s="373"/>
      <c r="C20" s="373"/>
      <c r="D20" s="373"/>
      <c r="E20" s="22">
        <v>0</v>
      </c>
      <c r="F20" s="22">
        <v>0</v>
      </c>
      <c r="G20" s="22">
        <v>0</v>
      </c>
    </row>
    <row r="21" spans="1:7" s="2" customFormat="1" ht="15.95" customHeight="1">
      <c r="A21" s="374" t="s">
        <v>2</v>
      </c>
      <c r="B21" s="374"/>
      <c r="C21" s="374"/>
      <c r="D21" s="374"/>
      <c r="E21" s="17">
        <f>SUM(E9:E20)</f>
        <v>0</v>
      </c>
      <c r="F21" s="17">
        <f>SUM(F9:F20)</f>
        <v>0</v>
      </c>
      <c r="G21" s="17">
        <f>SUM(G9:G20)</f>
        <v>0</v>
      </c>
    </row>
    <row r="22" spans="1:7" s="2" customFormat="1" ht="12.75" customHeight="1">
      <c r="A22" s="374" t="s">
        <v>3</v>
      </c>
      <c r="B22" s="374"/>
      <c r="C22" s="374"/>
      <c r="D22" s="374"/>
      <c r="E22" s="18">
        <f>E21/1000</f>
        <v>0</v>
      </c>
      <c r="F22" s="18">
        <f>F21/1000</f>
        <v>0</v>
      </c>
      <c r="G22" s="18">
        <f>G21/1000</f>
        <v>0</v>
      </c>
    </row>
    <row r="23" spans="1:7" ht="15.75">
      <c r="A23" s="3" t="s">
        <v>4</v>
      </c>
      <c r="B23" s="3"/>
      <c r="C23" s="27"/>
      <c r="D23" s="27"/>
      <c r="E23" s="3"/>
      <c r="F23" s="353"/>
      <c r="G23" s="353"/>
    </row>
    <row r="24" spans="1:7" ht="15.75">
      <c r="A24" s="3"/>
      <c r="B24" s="3"/>
      <c r="C24" s="352" t="s">
        <v>5</v>
      </c>
      <c r="D24" s="352"/>
      <c r="E24" s="3"/>
      <c r="F24" s="352" t="s">
        <v>6</v>
      </c>
      <c r="G24" s="352"/>
    </row>
    <row r="25" spans="1:7" ht="15.75">
      <c r="A25" s="3"/>
      <c r="B25" s="3"/>
      <c r="C25" s="3"/>
      <c r="D25" s="3"/>
      <c r="E25" s="3"/>
      <c r="F25" s="3"/>
      <c r="G25" s="3"/>
    </row>
    <row r="26" spans="1:7" ht="15.75">
      <c r="A26" s="3" t="s">
        <v>7</v>
      </c>
      <c r="B26" s="3"/>
      <c r="C26" s="27"/>
      <c r="D26" s="27"/>
      <c r="E26" s="3"/>
      <c r="F26" s="353"/>
      <c r="G26" s="353"/>
    </row>
    <row r="27" spans="1:7" ht="15.75">
      <c r="A27" s="9"/>
      <c r="B27" s="9"/>
      <c r="C27" s="352" t="s">
        <v>5</v>
      </c>
      <c r="D27" s="352"/>
      <c r="E27" s="3"/>
      <c r="F27" s="352" t="s">
        <v>6</v>
      </c>
      <c r="G27" s="352"/>
    </row>
  </sheetData>
  <sheetProtection selectLockedCells="1" selectUnlockedCells="1"/>
  <mergeCells count="27">
    <mergeCell ref="A17:D17"/>
    <mergeCell ref="A18:D18"/>
    <mergeCell ref="A19:D19"/>
    <mergeCell ref="F26:G26"/>
    <mergeCell ref="C27:D27"/>
    <mergeCell ref="F27:G27"/>
    <mergeCell ref="A20:D20"/>
    <mergeCell ref="A21:D21"/>
    <mergeCell ref="A22:D22"/>
    <mergeCell ref="F23:G23"/>
    <mergeCell ref="C24:D24"/>
    <mergeCell ref="F24:G24"/>
    <mergeCell ref="A12:D12"/>
    <mergeCell ref="A13:D13"/>
    <mergeCell ref="A14:D14"/>
    <mergeCell ref="A15:D15"/>
    <mergeCell ref="A16:D16"/>
    <mergeCell ref="A7:F7"/>
    <mergeCell ref="A8:D8"/>
    <mergeCell ref="A9:D9"/>
    <mergeCell ref="A10:D10"/>
    <mergeCell ref="A11:D11"/>
    <mergeCell ref="A2:G2"/>
    <mergeCell ref="A3:G3"/>
    <mergeCell ref="A4:G4"/>
    <mergeCell ref="A5:G5"/>
    <mergeCell ref="A6:G6"/>
  </mergeCells>
  <printOptions horizontalCentered="1"/>
  <pageMargins left="1.023611111111111" right="0.19652777777777777" top="0.98402777777777772" bottom="0.98402777777777772" header="0.51180555555555551" footer="0.51180555555555551"/>
  <pageSetup paperSize="9" scale="91" firstPageNumber="0" orientation="portrait" horizontalDpi="300" verticalDpi="300" r:id="rId1"/>
  <headerFooter alignWithMargins="0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00FF00"/>
  </sheetPr>
  <dimension ref="A1:M18"/>
  <sheetViews>
    <sheetView view="pageBreakPreview" topLeftCell="A4" zoomScale="66" zoomScaleNormal="66" zoomScaleSheetLayoutView="66" workbookViewId="0">
      <selection activeCell="G49" sqref="G49"/>
    </sheetView>
  </sheetViews>
  <sheetFormatPr defaultRowHeight="15"/>
  <cols>
    <col min="1" max="1" width="9.140625" style="14"/>
    <col min="2" max="2" width="19.7109375" style="14" customWidth="1"/>
    <col min="3" max="3" width="15.5703125" style="14" customWidth="1"/>
    <col min="4" max="4" width="6" style="14" customWidth="1"/>
    <col min="5" max="5" width="12.7109375" style="14" customWidth="1"/>
    <col min="6" max="6" width="11.5703125" style="14" customWidth="1"/>
    <col min="7" max="7" width="16.28515625" style="14" customWidth="1"/>
    <col min="8" max="8" width="13.7109375" style="14" customWidth="1"/>
    <col min="9" max="9" width="12.85546875" style="14" customWidth="1"/>
    <col min="10" max="10" width="13.140625" style="14" customWidth="1"/>
    <col min="11" max="11" width="10.7109375" style="14" customWidth="1"/>
    <col min="12" max="12" width="10.42578125" style="14" customWidth="1"/>
    <col min="13" max="13" width="13.7109375" style="14" customWidth="1"/>
  </cols>
  <sheetData>
    <row r="1" spans="1:13" ht="15.75">
      <c r="A1" s="357" t="s">
        <v>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</row>
    <row r="2" spans="1:13" ht="15.75" customHeight="1">
      <c r="A2" s="355" t="s">
        <v>349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</row>
    <row r="3" spans="1:13" ht="40.5" customHeight="1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</row>
    <row r="4" spans="1:13" ht="15.75" customHeight="1">
      <c r="A4" s="363" t="s">
        <v>1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</row>
    <row r="5" spans="1:13" ht="15.75" customHeight="1">
      <c r="A5" s="355" t="s">
        <v>317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</row>
    <row r="6" spans="1:13" ht="15.75" customHeight="1">
      <c r="A6" s="355"/>
      <c r="B6" s="355"/>
      <c r="C6" s="355"/>
      <c r="D6" s="355"/>
      <c r="E6" s="355"/>
      <c r="F6" s="355"/>
      <c r="G6" s="355"/>
      <c r="H6" s="355"/>
      <c r="I6" s="355"/>
      <c r="J6" s="355"/>
    </row>
    <row r="7" spans="1:13" ht="37.5" customHeight="1">
      <c r="A7" s="383" t="s">
        <v>8</v>
      </c>
      <c r="B7" s="383"/>
      <c r="C7" s="384" t="s">
        <v>10</v>
      </c>
      <c r="D7" s="385" t="s">
        <v>11</v>
      </c>
      <c r="E7" s="386" t="s">
        <v>313</v>
      </c>
      <c r="F7" s="387"/>
      <c r="G7" s="388"/>
      <c r="H7" s="386" t="s">
        <v>314</v>
      </c>
      <c r="I7" s="387"/>
      <c r="J7" s="388"/>
      <c r="K7" s="386" t="s">
        <v>315</v>
      </c>
      <c r="L7" s="387"/>
      <c r="M7" s="388"/>
    </row>
    <row r="8" spans="1:13" ht="19.5" customHeight="1">
      <c r="A8" s="383"/>
      <c r="B8" s="383"/>
      <c r="C8" s="384"/>
      <c r="D8" s="385"/>
      <c r="E8" s="26" t="s">
        <v>12</v>
      </c>
      <c r="F8" s="26" t="s">
        <v>13</v>
      </c>
      <c r="G8" s="26" t="s">
        <v>9</v>
      </c>
      <c r="H8" s="26" t="s">
        <v>12</v>
      </c>
      <c r="I8" s="26" t="s">
        <v>13</v>
      </c>
      <c r="J8" s="26" t="s">
        <v>9</v>
      </c>
      <c r="K8" s="26" t="s">
        <v>12</v>
      </c>
      <c r="L8" s="26" t="s">
        <v>13</v>
      </c>
      <c r="M8" s="26" t="s">
        <v>9</v>
      </c>
    </row>
    <row r="9" spans="1:13" ht="52.5" customHeight="1">
      <c r="A9" s="382" t="s">
        <v>347</v>
      </c>
      <c r="B9" s="382"/>
      <c r="C9" s="21"/>
      <c r="D9" s="16"/>
      <c r="E9" s="55">
        <v>0</v>
      </c>
      <c r="F9" s="50">
        <v>0</v>
      </c>
      <c r="G9" s="22">
        <f>E9*F9</f>
        <v>0</v>
      </c>
      <c r="H9" s="55">
        <v>0</v>
      </c>
      <c r="I9" s="22">
        <v>0</v>
      </c>
      <c r="J9" s="22">
        <f>H9*I9</f>
        <v>0</v>
      </c>
      <c r="K9" s="55">
        <v>0</v>
      </c>
      <c r="L9" s="22">
        <v>0</v>
      </c>
      <c r="M9" s="22">
        <f>K9*L9</f>
        <v>0</v>
      </c>
    </row>
    <row r="10" spans="1:13" ht="56.25" customHeight="1">
      <c r="A10" s="382" t="s">
        <v>348</v>
      </c>
      <c r="B10" s="382"/>
      <c r="C10" s="21"/>
      <c r="D10" s="16" t="s">
        <v>17</v>
      </c>
      <c r="E10" s="55">
        <v>0</v>
      </c>
      <c r="F10" s="50">
        <v>0</v>
      </c>
      <c r="G10" s="22">
        <f>E10*F10</f>
        <v>0</v>
      </c>
      <c r="H10" s="55">
        <v>0</v>
      </c>
      <c r="I10" s="22">
        <v>0</v>
      </c>
      <c r="J10" s="22">
        <f>H10*I10</f>
        <v>0</v>
      </c>
      <c r="K10" s="55">
        <v>0</v>
      </c>
      <c r="L10" s="22">
        <v>0</v>
      </c>
      <c r="M10" s="22">
        <f>K10*L10</f>
        <v>0</v>
      </c>
    </row>
    <row r="11" spans="1:13" ht="15.75">
      <c r="A11" s="382" t="s">
        <v>20</v>
      </c>
      <c r="B11" s="382"/>
      <c r="C11" s="21"/>
      <c r="D11" s="16" t="s">
        <v>17</v>
      </c>
      <c r="E11" s="55">
        <v>0</v>
      </c>
      <c r="F11" s="50">
        <v>0</v>
      </c>
      <c r="G11" s="22">
        <f>E11*F11</f>
        <v>0</v>
      </c>
      <c r="H11" s="55">
        <v>0</v>
      </c>
      <c r="I11" s="22">
        <v>0</v>
      </c>
      <c r="J11" s="22">
        <f>H11*I11</f>
        <v>0</v>
      </c>
      <c r="K11" s="55">
        <v>0</v>
      </c>
      <c r="L11" s="22">
        <v>0</v>
      </c>
      <c r="M11" s="22">
        <f>K11*L11</f>
        <v>0</v>
      </c>
    </row>
    <row r="12" spans="1:13" ht="15.75">
      <c r="A12" s="379" t="s">
        <v>2</v>
      </c>
      <c r="B12" s="380"/>
      <c r="C12" s="380"/>
      <c r="D12" s="381"/>
      <c r="E12" s="51" t="s">
        <v>21</v>
      </c>
      <c r="F12" s="51" t="s">
        <v>21</v>
      </c>
      <c r="G12" s="18">
        <f>G9+G10+G11</f>
        <v>0</v>
      </c>
      <c r="H12" s="18"/>
      <c r="I12" s="18"/>
      <c r="J12" s="18">
        <f>J9+J10+J11</f>
        <v>0</v>
      </c>
      <c r="K12" s="18"/>
      <c r="L12" s="18"/>
      <c r="M12" s="18">
        <f>M9+M10+M11</f>
        <v>0</v>
      </c>
    </row>
    <row r="13" spans="1:13" ht="15.75">
      <c r="A13" s="376" t="s">
        <v>3</v>
      </c>
      <c r="B13" s="377"/>
      <c r="C13" s="377"/>
      <c r="D13" s="378"/>
      <c r="E13" s="51" t="s">
        <v>21</v>
      </c>
      <c r="F13" s="51" t="s">
        <v>21</v>
      </c>
      <c r="G13" s="18">
        <f>G12/1000</f>
        <v>0</v>
      </c>
      <c r="H13" s="18"/>
      <c r="I13" s="18"/>
      <c r="J13" s="18">
        <f>J12/1000</f>
        <v>0</v>
      </c>
      <c r="K13" s="18"/>
      <c r="L13" s="18"/>
      <c r="M13" s="65">
        <f>M12/1000</f>
        <v>0</v>
      </c>
    </row>
    <row r="14" spans="1:13" ht="15.75">
      <c r="A14" s="3"/>
      <c r="B14" s="27"/>
      <c r="C14" s="27"/>
      <c r="D14" s="3"/>
      <c r="E14" s="353"/>
      <c r="F14" s="353"/>
      <c r="G14" s="3"/>
      <c r="J14" s="54"/>
    </row>
    <row r="15" spans="1:13" ht="15.75">
      <c r="A15" s="3"/>
      <c r="B15" s="352" t="s">
        <v>5</v>
      </c>
      <c r="C15" s="352"/>
      <c r="D15" s="3"/>
      <c r="E15" s="352" t="s">
        <v>6</v>
      </c>
      <c r="F15" s="352"/>
      <c r="G15" s="3"/>
      <c r="H15" s="352" t="s">
        <v>6</v>
      </c>
      <c r="I15" s="352"/>
      <c r="J15" s="53"/>
    </row>
    <row r="16" spans="1:13" ht="15.75">
      <c r="A16" s="3"/>
      <c r="B16" s="3"/>
      <c r="C16" s="3"/>
      <c r="D16" s="3"/>
      <c r="E16" s="3"/>
      <c r="F16" s="3"/>
      <c r="G16" s="3"/>
      <c r="H16" s="369"/>
      <c r="I16" s="369"/>
      <c r="J16" s="54"/>
    </row>
    <row r="17" spans="1:9" ht="15.75">
      <c r="A17" s="3"/>
      <c r="B17" s="27"/>
      <c r="C17" s="27"/>
      <c r="D17" s="3"/>
      <c r="E17" s="353"/>
      <c r="F17" s="353"/>
      <c r="G17" s="3"/>
      <c r="H17" s="13"/>
      <c r="I17" s="13"/>
    </row>
    <row r="18" spans="1:9" ht="15.75">
      <c r="A18" s="9"/>
      <c r="B18" s="352" t="s">
        <v>5</v>
      </c>
      <c r="C18" s="352"/>
      <c r="D18" s="3"/>
      <c r="E18" s="352" t="s">
        <v>6</v>
      </c>
      <c r="F18" s="352"/>
      <c r="H18" s="363" t="s">
        <v>6</v>
      </c>
      <c r="I18" s="363"/>
    </row>
  </sheetData>
  <sheetProtection selectLockedCells="1" selectUnlockedCells="1"/>
  <mergeCells count="26">
    <mergeCell ref="B18:C18"/>
    <mergeCell ref="E18:F18"/>
    <mergeCell ref="H18:I18"/>
    <mergeCell ref="E14:F14"/>
    <mergeCell ref="B15:C15"/>
    <mergeCell ref="H16:I16"/>
    <mergeCell ref="E17:F17"/>
    <mergeCell ref="A11:B11"/>
    <mergeCell ref="A12:D12"/>
    <mergeCell ref="A13:D13"/>
    <mergeCell ref="E15:F15"/>
    <mergeCell ref="H15:I15"/>
    <mergeCell ref="A9:B9"/>
    <mergeCell ref="A10:B10"/>
    <mergeCell ref="A7:B8"/>
    <mergeCell ref="C7:C8"/>
    <mergeCell ref="D7:D8"/>
    <mergeCell ref="E7:G7"/>
    <mergeCell ref="H7:J7"/>
    <mergeCell ref="K7:M7"/>
    <mergeCell ref="A1:M1"/>
    <mergeCell ref="A2:M2"/>
    <mergeCell ref="A3:M3"/>
    <mergeCell ref="A4:M4"/>
    <mergeCell ref="A5:M5"/>
    <mergeCell ref="A6:J6"/>
  </mergeCells>
  <printOptions horizontalCentered="1"/>
  <pageMargins left="0.51181102362204722" right="0.19685039370078741" top="0.51181102362204722" bottom="0.51181102362204722" header="0.51181102362204722" footer="0.51181102362204722"/>
  <pageSetup paperSize="9" scale="71" firstPageNumber="0" orientation="landscape" horizontalDpi="300" verticalDpi="300" r:id="rId1"/>
  <headerFooter alignWithMargins="0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00FF00"/>
  </sheetPr>
  <dimension ref="A1:I21"/>
  <sheetViews>
    <sheetView view="pageBreakPreview" zoomScale="66" zoomScaleSheetLayoutView="66" workbookViewId="0">
      <selection activeCell="A18" sqref="A18:IV21"/>
    </sheetView>
  </sheetViews>
  <sheetFormatPr defaultRowHeight="12.75"/>
  <cols>
    <col min="2" max="2" width="5.85546875" customWidth="1"/>
    <col min="5" max="5" width="20.5703125" customWidth="1"/>
    <col min="6" max="7" width="20.42578125" customWidth="1"/>
  </cols>
  <sheetData>
    <row r="1" spans="1:9" ht="15">
      <c r="A1" s="14"/>
      <c r="B1" s="14"/>
      <c r="C1" s="14"/>
      <c r="D1" s="14"/>
      <c r="E1" s="14"/>
      <c r="F1" s="14"/>
      <c r="G1" s="14"/>
    </row>
    <row r="2" spans="1:9" ht="15.75">
      <c r="A2" s="357" t="s">
        <v>0</v>
      </c>
      <c r="B2" s="357"/>
      <c r="C2" s="357"/>
      <c r="D2" s="357"/>
      <c r="E2" s="357"/>
      <c r="F2" s="357"/>
      <c r="G2" s="357"/>
    </row>
    <row r="3" spans="1:9" ht="46.5" customHeight="1">
      <c r="A3" s="362" t="s">
        <v>350</v>
      </c>
      <c r="B3" s="362"/>
      <c r="C3" s="362"/>
      <c r="D3" s="362"/>
      <c r="E3" s="362"/>
      <c r="F3" s="362"/>
      <c r="G3" s="362"/>
    </row>
    <row r="4" spans="1:9" ht="31.5" customHeight="1">
      <c r="A4" s="358"/>
      <c r="B4" s="358"/>
      <c r="C4" s="358"/>
      <c r="D4" s="358"/>
      <c r="E4" s="358"/>
      <c r="F4" s="358"/>
      <c r="G4" s="358"/>
    </row>
    <row r="5" spans="1:9" ht="15.75" customHeight="1">
      <c r="A5" s="363" t="s">
        <v>1</v>
      </c>
      <c r="B5" s="363"/>
      <c r="C5" s="363"/>
      <c r="D5" s="363"/>
      <c r="E5" s="363"/>
      <c r="F5" s="363"/>
      <c r="G5" s="363"/>
    </row>
    <row r="6" spans="1:9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9" ht="15.75" customHeight="1">
      <c r="A7" s="355"/>
      <c r="B7" s="355"/>
      <c r="C7" s="355"/>
      <c r="D7" s="355"/>
      <c r="E7" s="355"/>
      <c r="F7" s="355"/>
      <c r="G7" s="14"/>
      <c r="I7" s="2"/>
    </row>
    <row r="8" spans="1:9" ht="15.75" customHeight="1">
      <c r="A8" s="355"/>
      <c r="B8" s="355"/>
      <c r="C8" s="355"/>
      <c r="D8" s="355"/>
      <c r="E8" s="355"/>
      <c r="F8" s="355"/>
      <c r="G8" s="14"/>
    </row>
    <row r="9" spans="1:9" ht="15.75">
      <c r="A9" s="3"/>
      <c r="B9" s="3"/>
      <c r="C9" s="3"/>
      <c r="D9" s="3"/>
      <c r="E9" s="3"/>
      <c r="F9" s="3"/>
      <c r="G9" s="14"/>
    </row>
    <row r="10" spans="1:9" ht="14.25" customHeight="1">
      <c r="A10" s="392" t="s">
        <v>8</v>
      </c>
      <c r="B10" s="392"/>
      <c r="C10" s="392"/>
      <c r="D10" s="392"/>
      <c r="E10" s="393" t="s">
        <v>313</v>
      </c>
      <c r="F10" s="393" t="s">
        <v>314</v>
      </c>
      <c r="G10" s="393" t="s">
        <v>315</v>
      </c>
    </row>
    <row r="11" spans="1:9" ht="20.25" customHeight="1">
      <c r="A11" s="392"/>
      <c r="B11" s="392"/>
      <c r="C11" s="392"/>
      <c r="D11" s="392"/>
      <c r="E11" s="394"/>
      <c r="F11" s="394"/>
      <c r="G11" s="394"/>
    </row>
    <row r="12" spans="1:9" ht="32.25" customHeight="1">
      <c r="A12" s="398"/>
      <c r="B12" s="398"/>
      <c r="C12" s="398"/>
      <c r="D12" s="398"/>
      <c r="E12" s="22">
        <v>0</v>
      </c>
      <c r="F12" s="22">
        <v>0</v>
      </c>
      <c r="G12" s="22">
        <v>0</v>
      </c>
    </row>
    <row r="13" spans="1:9" ht="32.25" customHeight="1">
      <c r="A13" s="395"/>
      <c r="B13" s="396"/>
      <c r="C13" s="396"/>
      <c r="D13" s="397"/>
      <c r="E13" s="28"/>
      <c r="F13" s="28"/>
      <c r="G13" s="28"/>
    </row>
    <row r="14" spans="1:9" ht="32.25" customHeight="1">
      <c r="A14" s="395"/>
      <c r="B14" s="396"/>
      <c r="C14" s="396"/>
      <c r="D14" s="397"/>
      <c r="E14" s="28"/>
      <c r="F14" s="28"/>
      <c r="G14" s="28"/>
    </row>
    <row r="15" spans="1:9" ht="32.25" customHeight="1">
      <c r="A15" s="395"/>
      <c r="B15" s="396"/>
      <c r="C15" s="396"/>
      <c r="D15" s="397"/>
      <c r="E15" s="28"/>
      <c r="F15" s="28"/>
      <c r="G15" s="28"/>
    </row>
    <row r="16" spans="1:9" ht="12.75" customHeight="1">
      <c r="A16" s="344" t="s">
        <v>2</v>
      </c>
      <c r="B16" s="344"/>
      <c r="C16" s="344"/>
      <c r="D16" s="344"/>
      <c r="E16" s="5">
        <f>E12</f>
        <v>0</v>
      </c>
      <c r="F16" s="5">
        <f>F12</f>
        <v>0</v>
      </c>
      <c r="G16" s="5">
        <f>G12</f>
        <v>0</v>
      </c>
    </row>
    <row r="17" spans="1:7" ht="15.75">
      <c r="A17" s="344" t="s">
        <v>3</v>
      </c>
      <c r="B17" s="344"/>
      <c r="C17" s="344"/>
      <c r="D17" s="344"/>
      <c r="E17" s="5">
        <f>E16/1000</f>
        <v>0</v>
      </c>
      <c r="F17" s="5">
        <f>F16/1000</f>
        <v>0</v>
      </c>
      <c r="G17" s="5">
        <f>G16/1000</f>
        <v>0</v>
      </c>
    </row>
    <row r="18" spans="1:7" ht="15.75">
      <c r="A18" s="3"/>
      <c r="B18" s="3"/>
      <c r="C18" s="352" t="s">
        <v>5</v>
      </c>
      <c r="D18" s="352"/>
      <c r="E18" s="3"/>
      <c r="F18" s="352" t="s">
        <v>6</v>
      </c>
      <c r="G18" s="352"/>
    </row>
    <row r="19" spans="1:7" ht="15.75">
      <c r="A19" s="3"/>
      <c r="B19" s="3"/>
      <c r="C19" s="3"/>
      <c r="D19" s="3"/>
      <c r="E19" s="3"/>
      <c r="F19" s="3"/>
      <c r="G19" s="3"/>
    </row>
    <row r="20" spans="1:7" ht="15.75">
      <c r="A20" s="3" t="s">
        <v>7</v>
      </c>
      <c r="B20" s="3"/>
      <c r="C20" s="27"/>
      <c r="D20" s="27"/>
      <c r="E20" s="3"/>
      <c r="F20" s="353"/>
      <c r="G20" s="353"/>
    </row>
    <row r="21" spans="1:7" ht="15.75">
      <c r="A21" s="9"/>
      <c r="B21" s="9"/>
      <c r="C21" s="352" t="s">
        <v>5</v>
      </c>
      <c r="D21" s="352"/>
      <c r="E21" s="3"/>
      <c r="F21" s="352" t="s">
        <v>6</v>
      </c>
      <c r="G21" s="352"/>
    </row>
  </sheetData>
  <sheetProtection selectLockedCells="1" selectUnlockedCells="1"/>
  <mergeCells count="22">
    <mergeCell ref="G10:G11"/>
    <mergeCell ref="A12:D12"/>
    <mergeCell ref="F18:G18"/>
    <mergeCell ref="F20:G20"/>
    <mergeCell ref="C21:D21"/>
    <mergeCell ref="F21:G21"/>
    <mergeCell ref="A13:D13"/>
    <mergeCell ref="A14:D14"/>
    <mergeCell ref="A15:D15"/>
    <mergeCell ref="A16:D16"/>
    <mergeCell ref="A17:D17"/>
    <mergeCell ref="C18:D18"/>
    <mergeCell ref="A7:F7"/>
    <mergeCell ref="A8:F8"/>
    <mergeCell ref="A10:D11"/>
    <mergeCell ref="E10:E11"/>
    <mergeCell ref="F10:F11"/>
    <mergeCell ref="A2:G2"/>
    <mergeCell ref="A3:G3"/>
    <mergeCell ref="A4:G4"/>
    <mergeCell ref="A5:G5"/>
    <mergeCell ref="A6:G6"/>
  </mergeCells>
  <pageMargins left="0.94027777777777777" right="0.19652777777777777" top="0.98402777777777772" bottom="0.98402777777777772" header="0.51180555555555551" footer="0.51180555555555551"/>
  <pageSetup paperSize="9" scale="85" firstPageNumber="0" orientation="portrait" horizontalDpi="300" verticalDpi="300" r:id="rId1"/>
  <headerFooter alignWithMargins="0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00FF00"/>
  </sheetPr>
  <dimension ref="A2:K49"/>
  <sheetViews>
    <sheetView view="pageBreakPreview" topLeftCell="A4" zoomScale="66" zoomScaleNormal="66" zoomScaleSheetLayoutView="66" workbookViewId="0">
      <selection activeCell="K38" sqref="K38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21.4" customHeight="1">
      <c r="A3" s="403" t="s">
        <v>351</v>
      </c>
      <c r="B3" s="403"/>
      <c r="C3" s="403"/>
      <c r="D3" s="403"/>
      <c r="E3" s="403"/>
      <c r="F3" s="403"/>
      <c r="G3" s="403"/>
    </row>
    <row r="4" spans="1:7" ht="57" customHeight="1">
      <c r="A4" s="355"/>
      <c r="B4" s="355"/>
      <c r="C4" s="355"/>
      <c r="D4" s="355"/>
      <c r="E4" s="355"/>
      <c r="F4" s="355"/>
      <c r="G4" s="355"/>
    </row>
    <row r="5" spans="1:7" ht="15.75" customHeight="1">
      <c r="A5" s="363" t="s">
        <v>1</v>
      </c>
      <c r="B5" s="363"/>
      <c r="C5" s="363"/>
      <c r="D5" s="363"/>
      <c r="E5" s="363"/>
      <c r="F5" s="363"/>
      <c r="G5" s="363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0</v>
      </c>
      <c r="F10" s="22">
        <v>0</v>
      </c>
      <c r="G10" s="56">
        <v>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0</v>
      </c>
      <c r="F42" s="5">
        <f>F10+F31+F32+F33+F34+F35+F36+F37+F38+F39+F40+F41</f>
        <v>0</v>
      </c>
      <c r="G42" s="5">
        <f>G10+G31+G32+G33+G34+G35+G36+G37+G38+G39+G40+G41</f>
        <v>0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0</v>
      </c>
      <c r="F43" s="5">
        <f>F42/1000</f>
        <v>0</v>
      </c>
      <c r="G43" s="5">
        <f>G42/1000</f>
        <v>0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A40:D40"/>
    <mergeCell ref="A41:D41"/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  <mergeCell ref="A35:D35"/>
    <mergeCell ref="A36:D36"/>
    <mergeCell ref="A37:D37"/>
    <mergeCell ref="A38:D38"/>
    <mergeCell ref="A39:D39"/>
    <mergeCell ref="A30:D30"/>
    <mergeCell ref="A31:D31"/>
    <mergeCell ref="A32:D32"/>
    <mergeCell ref="A33:D33"/>
    <mergeCell ref="A34:D34"/>
    <mergeCell ref="A25:D25"/>
    <mergeCell ref="A26:D26"/>
    <mergeCell ref="A27:D27"/>
    <mergeCell ref="A28:D28"/>
    <mergeCell ref="A29:D29"/>
    <mergeCell ref="A20:D20"/>
    <mergeCell ref="A21:D21"/>
    <mergeCell ref="A22:D22"/>
    <mergeCell ref="A23:D23"/>
    <mergeCell ref="A24:D24"/>
    <mergeCell ref="A15:D15"/>
    <mergeCell ref="A16:D16"/>
    <mergeCell ref="A17:D17"/>
    <mergeCell ref="A18:D18"/>
    <mergeCell ref="A19:D19"/>
    <mergeCell ref="A10:D10"/>
    <mergeCell ref="A11:D11"/>
    <mergeCell ref="A12:D12"/>
    <mergeCell ref="A13:D13"/>
    <mergeCell ref="A14:D14"/>
    <mergeCell ref="A7:F7"/>
    <mergeCell ref="A8:D9"/>
    <mergeCell ref="E8:E9"/>
    <mergeCell ref="F8:F9"/>
    <mergeCell ref="G8:G9"/>
    <mergeCell ref="A2:G2"/>
    <mergeCell ref="A3:G3"/>
    <mergeCell ref="A4:G4"/>
    <mergeCell ref="A5:G5"/>
    <mergeCell ref="A6:G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FFFF"/>
  </sheetPr>
  <dimension ref="A1:I37"/>
  <sheetViews>
    <sheetView view="pageBreakPreview" zoomScale="66" zoomScaleSheetLayoutView="66" workbookViewId="0">
      <selection activeCell="G21" sqref="G21"/>
    </sheetView>
  </sheetViews>
  <sheetFormatPr defaultRowHeight="12.75"/>
  <cols>
    <col min="5" max="5" width="17.5703125" customWidth="1"/>
    <col min="6" max="6" width="16.140625" customWidth="1"/>
    <col min="7" max="7" width="16.5703125" customWidth="1"/>
  </cols>
  <sheetData>
    <row r="1" spans="1:9" ht="15.75">
      <c r="A1" s="3"/>
      <c r="B1" s="3"/>
      <c r="C1" s="3"/>
      <c r="D1" s="3"/>
      <c r="E1" s="3"/>
      <c r="F1" s="3"/>
      <c r="G1" s="14"/>
    </row>
    <row r="2" spans="1:9" ht="15.75">
      <c r="A2" s="357" t="s">
        <v>0</v>
      </c>
      <c r="B2" s="357"/>
      <c r="C2" s="357"/>
      <c r="D2" s="357"/>
      <c r="E2" s="357"/>
      <c r="F2" s="357"/>
      <c r="G2" s="357"/>
    </row>
    <row r="3" spans="1:9" ht="29.25" customHeight="1">
      <c r="A3" s="368" t="s">
        <v>340</v>
      </c>
      <c r="B3" s="368"/>
      <c r="C3" s="368"/>
      <c r="D3" s="368"/>
      <c r="E3" s="368"/>
      <c r="F3" s="368"/>
      <c r="G3" s="368"/>
    </row>
    <row r="4" spans="1:9" ht="35.25" customHeight="1">
      <c r="A4" s="358"/>
      <c r="B4" s="358"/>
      <c r="C4" s="358"/>
      <c r="D4" s="358"/>
      <c r="E4" s="358"/>
      <c r="F4" s="358"/>
      <c r="G4" s="358"/>
    </row>
    <row r="5" spans="1:9" ht="15.75">
      <c r="A5" s="369" t="s">
        <v>1</v>
      </c>
      <c r="B5" s="369"/>
      <c r="C5" s="369"/>
      <c r="D5" s="369"/>
      <c r="E5" s="369"/>
      <c r="F5" s="369"/>
      <c r="G5" s="369"/>
    </row>
    <row r="6" spans="1:9" ht="15.75" customHeight="1">
      <c r="A6" s="357" t="s">
        <v>317</v>
      </c>
      <c r="B6" s="357"/>
      <c r="C6" s="357"/>
      <c r="D6" s="357"/>
      <c r="E6" s="357"/>
      <c r="F6" s="357"/>
      <c r="G6" s="357"/>
    </row>
    <row r="7" spans="1:9" ht="16.5" customHeight="1">
      <c r="A7" s="355"/>
      <c r="B7" s="355"/>
      <c r="C7" s="355"/>
      <c r="D7" s="355"/>
      <c r="E7" s="355"/>
      <c r="F7" s="355"/>
      <c r="G7" s="14"/>
    </row>
    <row r="8" spans="1:9" ht="15.75" customHeight="1">
      <c r="A8" s="357"/>
      <c r="B8" s="357"/>
      <c r="C8" s="357"/>
      <c r="D8" s="357"/>
      <c r="E8" s="357"/>
      <c r="F8" s="357"/>
      <c r="G8" s="14"/>
      <c r="I8" s="2"/>
    </row>
    <row r="9" spans="1:9" ht="15.75">
      <c r="A9" s="3"/>
      <c r="B9" s="3"/>
      <c r="C9" s="3"/>
      <c r="D9" s="3"/>
      <c r="E9" s="3"/>
      <c r="F9" s="3"/>
      <c r="G9" s="14"/>
    </row>
    <row r="10" spans="1:9" ht="15.75">
      <c r="A10" s="3"/>
      <c r="B10" s="3"/>
      <c r="C10" s="3"/>
      <c r="D10" s="3"/>
      <c r="E10" s="3"/>
      <c r="F10" s="3"/>
      <c r="G10" s="14"/>
    </row>
    <row r="11" spans="1:9" ht="15.75">
      <c r="A11" s="3"/>
      <c r="B11" s="3"/>
      <c r="C11" s="3"/>
      <c r="D11" s="3"/>
      <c r="E11" s="3"/>
      <c r="F11" s="3"/>
      <c r="G11" s="14"/>
    </row>
    <row r="12" spans="1:9" ht="32.2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9" ht="30.75" customHeight="1">
      <c r="A13" s="354"/>
      <c r="B13" s="354"/>
      <c r="C13" s="354"/>
      <c r="D13" s="354"/>
      <c r="E13" s="49">
        <v>150469.32999999999</v>
      </c>
      <c r="F13" s="49">
        <v>150469.32999999999</v>
      </c>
      <c r="G13" s="49">
        <v>150469.32999999999</v>
      </c>
    </row>
    <row r="14" spans="1:9" ht="30.75" customHeight="1">
      <c r="A14" s="364"/>
      <c r="B14" s="365"/>
      <c r="C14" s="365"/>
      <c r="D14" s="366"/>
      <c r="E14" s="49">
        <v>0</v>
      </c>
      <c r="F14" s="49">
        <v>0</v>
      </c>
      <c r="G14" s="49">
        <v>0</v>
      </c>
    </row>
    <row r="15" spans="1:9" ht="30.75" customHeight="1">
      <c r="A15" s="364"/>
      <c r="B15" s="365"/>
      <c r="C15" s="365"/>
      <c r="D15" s="366"/>
      <c r="E15" s="49">
        <v>0</v>
      </c>
      <c r="F15" s="49">
        <v>0</v>
      </c>
      <c r="G15" s="49">
        <v>0</v>
      </c>
    </row>
    <row r="16" spans="1:9" ht="31.5" customHeight="1">
      <c r="A16" s="367"/>
      <c r="B16" s="367"/>
      <c r="C16" s="367"/>
      <c r="D16" s="367"/>
      <c r="E16" s="49">
        <v>0</v>
      </c>
      <c r="F16" s="49">
        <v>0</v>
      </c>
      <c r="G16" s="49">
        <v>0</v>
      </c>
    </row>
    <row r="17" spans="1:8" ht="16.5" customHeight="1">
      <c r="A17" s="344" t="s">
        <v>2</v>
      </c>
      <c r="B17" s="344"/>
      <c r="C17" s="344"/>
      <c r="D17" s="344"/>
      <c r="E17" s="47">
        <f>SUM(E13:E16)</f>
        <v>150469.32999999999</v>
      </c>
      <c r="F17" s="47">
        <f>SUM(F13:F16)</f>
        <v>150469.32999999999</v>
      </c>
      <c r="G17" s="47">
        <f>SUM(G13:G16)</f>
        <v>150469.32999999999</v>
      </c>
    </row>
    <row r="18" spans="1:8" ht="15.75">
      <c r="A18" s="344" t="s">
        <v>3</v>
      </c>
      <c r="B18" s="344"/>
      <c r="C18" s="344"/>
      <c r="D18" s="344"/>
      <c r="E18" s="47">
        <f>E17/1000</f>
        <v>150.46932999999999</v>
      </c>
      <c r="F18" s="47">
        <f>F17/1000</f>
        <v>150.46932999999999</v>
      </c>
      <c r="G18" s="47">
        <f>G17/1000</f>
        <v>150.46932999999999</v>
      </c>
    </row>
    <row r="19" spans="1:8" ht="15.75">
      <c r="A19" s="345" t="s">
        <v>385</v>
      </c>
      <c r="B19" s="346"/>
      <c r="C19" s="346"/>
      <c r="D19" s="347"/>
      <c r="E19" s="52"/>
      <c r="F19" s="52"/>
      <c r="G19" s="52"/>
      <c r="H19" s="8"/>
    </row>
    <row r="20" spans="1:8" ht="15.75">
      <c r="A20" s="348" t="s">
        <v>386</v>
      </c>
      <c r="B20" s="349"/>
      <c r="C20" s="349"/>
      <c r="D20" s="350"/>
      <c r="E20" s="52">
        <f>E17</f>
        <v>150469.32999999999</v>
      </c>
      <c r="F20" s="52">
        <f t="shared" ref="F20:G20" si="0">F17</f>
        <v>150469.32999999999</v>
      </c>
      <c r="G20" s="52">
        <f t="shared" si="0"/>
        <v>150469.32999999999</v>
      </c>
      <c r="H20" s="8"/>
    </row>
    <row r="21" spans="1:8" ht="15.75">
      <c r="A21" s="348" t="s">
        <v>387</v>
      </c>
      <c r="B21" s="349"/>
      <c r="C21" s="349"/>
      <c r="D21" s="350"/>
      <c r="E21" s="52">
        <v>0</v>
      </c>
      <c r="F21" s="52">
        <v>0</v>
      </c>
      <c r="G21" s="52">
        <v>0</v>
      </c>
      <c r="H21" s="8"/>
    </row>
    <row r="22" spans="1:8" ht="15.75">
      <c r="A22" s="348" t="s">
        <v>388</v>
      </c>
      <c r="B22" s="349"/>
      <c r="C22" s="349"/>
      <c r="D22" s="350"/>
      <c r="E22" s="52">
        <v>0</v>
      </c>
      <c r="F22" s="52">
        <v>0</v>
      </c>
      <c r="G22" s="52">
        <v>0</v>
      </c>
      <c r="H22" s="8"/>
    </row>
    <row r="23" spans="1:8" ht="15.75">
      <c r="A23" s="3"/>
      <c r="B23" s="3"/>
      <c r="C23" s="352" t="s">
        <v>5</v>
      </c>
      <c r="D23" s="352"/>
      <c r="E23" s="3"/>
      <c r="F23" s="352" t="s">
        <v>6</v>
      </c>
      <c r="G23" s="352"/>
      <c r="H23" s="9"/>
    </row>
    <row r="24" spans="1:8" ht="15.75">
      <c r="A24" s="3"/>
      <c r="B24" s="3"/>
      <c r="C24" s="3"/>
      <c r="D24" s="3"/>
      <c r="E24" s="3"/>
      <c r="F24" s="3"/>
      <c r="G24" s="3"/>
      <c r="H24" s="9"/>
    </row>
    <row r="25" spans="1:8" ht="15.75">
      <c r="A25" s="3" t="s">
        <v>7</v>
      </c>
      <c r="B25" s="3"/>
      <c r="C25" s="27"/>
      <c r="D25" s="27"/>
      <c r="E25" s="3"/>
      <c r="F25" s="353"/>
      <c r="G25" s="353"/>
      <c r="H25" s="9"/>
    </row>
    <row r="26" spans="1:8" ht="15.75">
      <c r="A26" s="9"/>
      <c r="B26" s="9"/>
      <c r="C26" s="352" t="s">
        <v>5</v>
      </c>
      <c r="D26" s="352"/>
      <c r="E26" s="3"/>
      <c r="F26" s="352" t="s">
        <v>6</v>
      </c>
      <c r="G26" s="352"/>
      <c r="H26" s="9"/>
    </row>
    <row r="27" spans="1:8" ht="15.75">
      <c r="A27" s="9"/>
      <c r="B27" s="9"/>
      <c r="C27" s="9"/>
      <c r="D27" s="9"/>
      <c r="E27" s="9"/>
      <c r="F27" s="9"/>
    </row>
    <row r="28" spans="1:8" ht="15.75">
      <c r="A28" s="9"/>
      <c r="B28" s="9"/>
      <c r="C28" s="9"/>
      <c r="D28" s="9"/>
      <c r="E28" s="9"/>
      <c r="F28" s="9"/>
    </row>
    <row r="29" spans="1:8" ht="15.75">
      <c r="A29" s="9"/>
      <c r="B29" s="9"/>
      <c r="C29" s="9"/>
      <c r="D29" s="9"/>
      <c r="E29" s="9"/>
      <c r="F29" s="9"/>
    </row>
    <row r="30" spans="1:8" ht="15">
      <c r="A30" s="13"/>
      <c r="B30" s="13"/>
      <c r="C30" s="13"/>
      <c r="D30" s="13"/>
      <c r="E30" s="13"/>
      <c r="F30" s="13"/>
    </row>
    <row r="31" spans="1:8" ht="15">
      <c r="A31" s="14"/>
      <c r="B31" s="14"/>
      <c r="C31" s="14"/>
      <c r="D31" s="14"/>
      <c r="E31" s="14"/>
      <c r="F31" s="14"/>
    </row>
    <row r="32" spans="1:8" ht="15">
      <c r="A32" s="14"/>
      <c r="B32" s="14"/>
      <c r="C32" s="14"/>
      <c r="D32" s="14"/>
      <c r="E32" s="14"/>
      <c r="F32" s="14"/>
    </row>
    <row r="33" spans="1:6" ht="15">
      <c r="A33" s="14"/>
      <c r="B33" s="14"/>
      <c r="C33" s="14"/>
      <c r="D33" s="14"/>
      <c r="E33" s="14"/>
      <c r="F33" s="14"/>
    </row>
    <row r="34" spans="1:6" ht="15">
      <c r="F34" s="14"/>
    </row>
    <row r="35" spans="1:6" ht="15">
      <c r="F35" s="14"/>
    </row>
    <row r="36" spans="1:6" ht="15">
      <c r="F36" s="14"/>
    </row>
    <row r="37" spans="1:6" ht="15">
      <c r="F37" s="14"/>
    </row>
  </sheetData>
  <sheetProtection selectLockedCells="1" selectUnlockedCells="1"/>
  <mergeCells count="23">
    <mergeCell ref="A21:D21"/>
    <mergeCell ref="A22:D22"/>
    <mergeCell ref="A7:F7"/>
    <mergeCell ref="A2:G2"/>
    <mergeCell ref="A3:G3"/>
    <mergeCell ref="A4:G4"/>
    <mergeCell ref="A5:G5"/>
    <mergeCell ref="A6:G6"/>
    <mergeCell ref="A18:D18"/>
    <mergeCell ref="A14:D14"/>
    <mergeCell ref="A15:D15"/>
    <mergeCell ref="A19:D19"/>
    <mergeCell ref="A20:D20"/>
    <mergeCell ref="A8:F8"/>
    <mergeCell ref="A12:D12"/>
    <mergeCell ref="A13:D13"/>
    <mergeCell ref="A16:D16"/>
    <mergeCell ref="A17:D17"/>
    <mergeCell ref="C23:D23"/>
    <mergeCell ref="F23:G23"/>
    <mergeCell ref="F25:G25"/>
    <mergeCell ref="C26:D26"/>
    <mergeCell ref="F26:G26"/>
  </mergeCells>
  <pageMargins left="1" right="0.39374999999999999" top="0.98402777777777772" bottom="0.98402777777777772" header="0.51180555555555551" footer="0.51180555555555551"/>
  <pageSetup paperSize="9" scale="93" firstPageNumber="0" orientation="portrait" horizontalDpi="300" verticalDpi="300" r:id="rId1"/>
  <headerFooter alignWithMargins="0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00FF00"/>
  </sheetPr>
  <dimension ref="A2:K49"/>
  <sheetViews>
    <sheetView view="pageBreakPreview" zoomScale="66" zoomScaleNormal="66" zoomScaleSheetLayoutView="66" workbookViewId="0">
      <selection activeCell="G11" sqref="G11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21" customHeight="1">
      <c r="A3" s="355" t="s">
        <v>338</v>
      </c>
      <c r="B3" s="355"/>
      <c r="C3" s="355"/>
      <c r="D3" s="355"/>
      <c r="E3" s="355"/>
      <c r="F3" s="355"/>
      <c r="G3" s="355"/>
    </row>
    <row r="4" spans="1:7" ht="54.75" customHeight="1">
      <c r="A4" s="358"/>
      <c r="B4" s="358"/>
      <c r="C4" s="358"/>
      <c r="D4" s="358"/>
      <c r="E4" s="358"/>
      <c r="F4" s="358"/>
      <c r="G4" s="35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40000</v>
      </c>
      <c r="F10" s="22">
        <v>40000</v>
      </c>
      <c r="G10" s="56">
        <v>40000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40000</v>
      </c>
      <c r="F42" s="5">
        <f>F10+F31+F32+F33+F34+F35+F36+F37+F38+F39+F40+F41</f>
        <v>40000</v>
      </c>
      <c r="G42" s="5">
        <f>G10+G31+G32+G33+G34+G35+G36+G37+G38+G39+G40+G41</f>
        <v>40000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40</v>
      </c>
      <c r="F43" s="5">
        <f>F42/1000</f>
        <v>40</v>
      </c>
      <c r="G43" s="5">
        <f>G42/1000</f>
        <v>40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A40:D40"/>
    <mergeCell ref="A41:D41"/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  <mergeCell ref="A35:D35"/>
    <mergeCell ref="A36:D36"/>
    <mergeCell ref="A37:D37"/>
    <mergeCell ref="A38:D38"/>
    <mergeCell ref="A39:D39"/>
    <mergeCell ref="A30:D30"/>
    <mergeCell ref="A31:D31"/>
    <mergeCell ref="A32:D32"/>
    <mergeCell ref="A33:D33"/>
    <mergeCell ref="A34:D34"/>
    <mergeCell ref="A25:D25"/>
    <mergeCell ref="A26:D26"/>
    <mergeCell ref="A27:D27"/>
    <mergeCell ref="A28:D28"/>
    <mergeCell ref="A29:D29"/>
    <mergeCell ref="A20:D20"/>
    <mergeCell ref="A21:D21"/>
    <mergeCell ref="A22:D22"/>
    <mergeCell ref="A23:D23"/>
    <mergeCell ref="A24:D24"/>
    <mergeCell ref="A15:D15"/>
    <mergeCell ref="A16:D16"/>
    <mergeCell ref="A17:D17"/>
    <mergeCell ref="A18:D18"/>
    <mergeCell ref="A19:D19"/>
    <mergeCell ref="A10:D10"/>
    <mergeCell ref="A11:D11"/>
    <mergeCell ref="A12:D12"/>
    <mergeCell ref="A13:D13"/>
    <mergeCell ref="A14:D14"/>
    <mergeCell ref="A7:F7"/>
    <mergeCell ref="A8:D9"/>
    <mergeCell ref="E8:E9"/>
    <mergeCell ref="F8:F9"/>
    <mergeCell ref="G8:G9"/>
    <mergeCell ref="A2:G2"/>
    <mergeCell ref="A3:G3"/>
    <mergeCell ref="A4:G4"/>
    <mergeCell ref="A5:G5"/>
    <mergeCell ref="A6:G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00FF00"/>
  </sheetPr>
  <dimension ref="A2:K49"/>
  <sheetViews>
    <sheetView view="pageBreakPreview" topLeftCell="A16" zoomScale="66" zoomScaleNormal="66" zoomScaleSheetLayoutView="66" workbookViewId="0">
      <selection activeCell="A44" sqref="A44:IV47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21.4" customHeight="1">
      <c r="A3" s="355" t="s">
        <v>352</v>
      </c>
      <c r="B3" s="355"/>
      <c r="C3" s="355"/>
      <c r="D3" s="355"/>
      <c r="E3" s="355"/>
      <c r="F3" s="355"/>
      <c r="G3" s="355"/>
    </row>
    <row r="4" spans="1:7" ht="54" customHeight="1">
      <c r="A4" s="358"/>
      <c r="B4" s="358"/>
      <c r="C4" s="358"/>
      <c r="D4" s="358"/>
      <c r="E4" s="358"/>
      <c r="F4" s="358"/>
      <c r="G4" s="35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0</v>
      </c>
      <c r="F10" s="22">
        <v>0</v>
      </c>
      <c r="G10" s="56">
        <v>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0</v>
      </c>
      <c r="F42" s="5">
        <f>F10+F31+F32+F33+F34+F35+F36+F37+F38+F39+F40+F41</f>
        <v>0</v>
      </c>
      <c r="G42" s="5">
        <f>G10+G31+G32+G33+G34+G35+G36+G37+G38+G39+G40+G41</f>
        <v>0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0</v>
      </c>
      <c r="F43" s="5">
        <f>F42/1000</f>
        <v>0</v>
      </c>
      <c r="G43" s="5">
        <f>G42/1000</f>
        <v>0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A40:D40"/>
    <mergeCell ref="A41:D41"/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  <mergeCell ref="A35:D35"/>
    <mergeCell ref="A36:D36"/>
    <mergeCell ref="A37:D37"/>
    <mergeCell ref="A38:D38"/>
    <mergeCell ref="A39:D39"/>
    <mergeCell ref="A30:D30"/>
    <mergeCell ref="A31:D31"/>
    <mergeCell ref="A32:D32"/>
    <mergeCell ref="A33:D33"/>
    <mergeCell ref="A34:D34"/>
    <mergeCell ref="A25:D25"/>
    <mergeCell ref="A26:D26"/>
    <mergeCell ref="A27:D27"/>
    <mergeCell ref="A28:D28"/>
    <mergeCell ref="A29:D29"/>
    <mergeCell ref="A20:D20"/>
    <mergeCell ref="A21:D21"/>
    <mergeCell ref="A22:D22"/>
    <mergeCell ref="A23:D23"/>
    <mergeCell ref="A24:D24"/>
    <mergeCell ref="A15:D15"/>
    <mergeCell ref="A16:D16"/>
    <mergeCell ref="A17:D17"/>
    <mergeCell ref="A18:D18"/>
    <mergeCell ref="A19:D19"/>
    <mergeCell ref="A10:D10"/>
    <mergeCell ref="A11:D11"/>
    <mergeCell ref="A12:D12"/>
    <mergeCell ref="A13:D13"/>
    <mergeCell ref="A14:D14"/>
    <mergeCell ref="A7:F7"/>
    <mergeCell ref="A8:D9"/>
    <mergeCell ref="E8:E9"/>
    <mergeCell ref="F8:F9"/>
    <mergeCell ref="G8:G9"/>
    <mergeCell ref="A2:G2"/>
    <mergeCell ref="A3:G3"/>
    <mergeCell ref="A4:G4"/>
    <mergeCell ref="A5:G5"/>
    <mergeCell ref="A6:G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00FF00"/>
  </sheetPr>
  <dimension ref="A2:K49"/>
  <sheetViews>
    <sheetView view="pageBreakPreview" topLeftCell="A13" zoomScale="66" zoomScaleNormal="66" zoomScaleSheetLayoutView="66" workbookViewId="0">
      <selection activeCell="A44" sqref="A44:IV47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1.25" customHeight="1">
      <c r="A3" s="407" t="s">
        <v>353</v>
      </c>
      <c r="B3" s="407"/>
      <c r="C3" s="407"/>
      <c r="D3" s="407"/>
      <c r="E3" s="407"/>
      <c r="F3" s="407"/>
      <c r="G3" s="407"/>
    </row>
    <row r="4" spans="1:7" ht="63" customHeight="1">
      <c r="A4" s="408"/>
      <c r="B4" s="408"/>
      <c r="C4" s="408"/>
      <c r="D4" s="408"/>
      <c r="E4" s="408"/>
      <c r="F4" s="408"/>
      <c r="G4" s="40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0</v>
      </c>
      <c r="F10" s="22">
        <v>0</v>
      </c>
      <c r="G10" s="56">
        <v>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0</v>
      </c>
      <c r="F42" s="5">
        <f>F10+F31+F32+F33+F34+F35+F36+F37+F38+F39+F40+F41</f>
        <v>0</v>
      </c>
      <c r="G42" s="5">
        <f>G10+G31+G32+G33+G34+G35+G36+G37+G38+G39+G40+G41</f>
        <v>0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0</v>
      </c>
      <c r="F43" s="5">
        <f>F42/1000</f>
        <v>0</v>
      </c>
      <c r="G43" s="5">
        <f>G42/1000</f>
        <v>0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A40:D40"/>
    <mergeCell ref="A41:D41"/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  <mergeCell ref="A35:D35"/>
    <mergeCell ref="A36:D36"/>
    <mergeCell ref="A37:D37"/>
    <mergeCell ref="A38:D38"/>
    <mergeCell ref="A39:D39"/>
    <mergeCell ref="A30:D30"/>
    <mergeCell ref="A31:D31"/>
    <mergeCell ref="A32:D32"/>
    <mergeCell ref="A33:D33"/>
    <mergeCell ref="A34:D34"/>
    <mergeCell ref="A25:D25"/>
    <mergeCell ref="A26:D26"/>
    <mergeCell ref="A27:D27"/>
    <mergeCell ref="A28:D28"/>
    <mergeCell ref="A29:D29"/>
    <mergeCell ref="A20:D20"/>
    <mergeCell ref="A21:D21"/>
    <mergeCell ref="A22:D22"/>
    <mergeCell ref="A23:D23"/>
    <mergeCell ref="A24:D24"/>
    <mergeCell ref="A15:D15"/>
    <mergeCell ref="A16:D16"/>
    <mergeCell ref="A17:D17"/>
    <mergeCell ref="A18:D18"/>
    <mergeCell ref="A19:D19"/>
    <mergeCell ref="A10:D10"/>
    <mergeCell ref="A11:D11"/>
    <mergeCell ref="A12:D12"/>
    <mergeCell ref="A13:D13"/>
    <mergeCell ref="A14:D14"/>
    <mergeCell ref="A7:F7"/>
    <mergeCell ref="A8:D9"/>
    <mergeCell ref="E8:E9"/>
    <mergeCell ref="F8:F9"/>
    <mergeCell ref="G8:G9"/>
    <mergeCell ref="A2:G2"/>
    <mergeCell ref="A3:G3"/>
    <mergeCell ref="A4:G4"/>
    <mergeCell ref="A5:G5"/>
    <mergeCell ref="A6:G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00FF00"/>
  </sheetPr>
  <dimension ref="A2:K49"/>
  <sheetViews>
    <sheetView view="pageBreakPreview" topLeftCell="A10" zoomScale="66" zoomScaleNormal="66" zoomScaleSheetLayoutView="66" workbookViewId="0">
      <selection activeCell="A44" sqref="A44:IV47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1.25" customHeight="1">
      <c r="A3" s="407" t="s">
        <v>354</v>
      </c>
      <c r="B3" s="407"/>
      <c r="C3" s="407"/>
      <c r="D3" s="407"/>
      <c r="E3" s="407"/>
      <c r="F3" s="407"/>
      <c r="G3" s="407"/>
    </row>
    <row r="4" spans="1:7" ht="65.25" customHeight="1">
      <c r="A4" s="408"/>
      <c r="B4" s="408"/>
      <c r="C4" s="408"/>
      <c r="D4" s="408"/>
      <c r="E4" s="408"/>
      <c r="F4" s="408"/>
      <c r="G4" s="40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0</v>
      </c>
      <c r="F10" s="22">
        <v>0</v>
      </c>
      <c r="G10" s="56">
        <v>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0</v>
      </c>
      <c r="F42" s="5">
        <f>F10+F31+F32+F33+F34+F35+F36+F37+F38+F39+F40+F41</f>
        <v>0</v>
      </c>
      <c r="G42" s="5">
        <f>G10+G31+G32+G33+G34+G35+G36+G37+G38+G39+G40+G41</f>
        <v>0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0</v>
      </c>
      <c r="F43" s="5">
        <f>F42/1000</f>
        <v>0</v>
      </c>
      <c r="G43" s="5">
        <f>G42/1000</f>
        <v>0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A40:D40"/>
    <mergeCell ref="A41:D41"/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  <mergeCell ref="A35:D35"/>
    <mergeCell ref="A36:D36"/>
    <mergeCell ref="A37:D37"/>
    <mergeCell ref="A38:D38"/>
    <mergeCell ref="A39:D39"/>
    <mergeCell ref="A30:D30"/>
    <mergeCell ref="A31:D31"/>
    <mergeCell ref="A32:D32"/>
    <mergeCell ref="A33:D33"/>
    <mergeCell ref="A34:D34"/>
    <mergeCell ref="A25:D25"/>
    <mergeCell ref="A26:D26"/>
    <mergeCell ref="A27:D27"/>
    <mergeCell ref="A28:D28"/>
    <mergeCell ref="A29:D29"/>
    <mergeCell ref="A20:D20"/>
    <mergeCell ref="A21:D21"/>
    <mergeCell ref="A22:D22"/>
    <mergeCell ref="A23:D23"/>
    <mergeCell ref="A24:D24"/>
    <mergeCell ref="A15:D15"/>
    <mergeCell ref="A16:D16"/>
    <mergeCell ref="A17:D17"/>
    <mergeCell ref="A18:D18"/>
    <mergeCell ref="A19:D19"/>
    <mergeCell ref="A10:D10"/>
    <mergeCell ref="A11:D11"/>
    <mergeCell ref="A12:D12"/>
    <mergeCell ref="A13:D13"/>
    <mergeCell ref="A14:D14"/>
    <mergeCell ref="A7:F7"/>
    <mergeCell ref="A8:D9"/>
    <mergeCell ref="E8:E9"/>
    <mergeCell ref="F8:F9"/>
    <mergeCell ref="G8:G9"/>
    <mergeCell ref="A2:G2"/>
    <mergeCell ref="A3:G3"/>
    <mergeCell ref="A4:G4"/>
    <mergeCell ref="A5:G5"/>
    <mergeCell ref="A6:G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00FF00"/>
  </sheetPr>
  <dimension ref="A2:K49"/>
  <sheetViews>
    <sheetView view="pageBreakPreview" topLeftCell="A13" zoomScale="66" zoomScaleNormal="66" zoomScaleSheetLayoutView="66" workbookViewId="0">
      <selection activeCell="A44" sqref="A44:IV47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1.25" customHeight="1">
      <c r="A3" s="407" t="s">
        <v>365</v>
      </c>
      <c r="B3" s="407"/>
      <c r="C3" s="407"/>
      <c r="D3" s="407"/>
      <c r="E3" s="407"/>
      <c r="F3" s="407"/>
      <c r="G3" s="407"/>
    </row>
    <row r="4" spans="1:7" ht="65.25" customHeight="1">
      <c r="A4" s="408"/>
      <c r="B4" s="408"/>
      <c r="C4" s="408"/>
      <c r="D4" s="408"/>
      <c r="E4" s="408"/>
      <c r="F4" s="408"/>
      <c r="G4" s="40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0</v>
      </c>
      <c r="F10" s="22">
        <v>0</v>
      </c>
      <c r="G10" s="56">
        <v>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0</v>
      </c>
      <c r="F42" s="5">
        <f>F10+F31+F32+F33+F34+F35+F36+F37+F38+F39+F40+F41</f>
        <v>0</v>
      </c>
      <c r="G42" s="5">
        <f>G10+G31+G32+G33+G34+G35+G36+G37+G38+G39+G40+G41</f>
        <v>0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0</v>
      </c>
      <c r="F43" s="5">
        <f>F42/1000</f>
        <v>0</v>
      </c>
      <c r="G43" s="5">
        <f>G42/1000</f>
        <v>0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A40:D40"/>
    <mergeCell ref="A41:D41"/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  <mergeCell ref="A35:D35"/>
    <mergeCell ref="A36:D36"/>
    <mergeCell ref="A37:D37"/>
    <mergeCell ref="A38:D38"/>
    <mergeCell ref="A39:D39"/>
    <mergeCell ref="A30:D30"/>
    <mergeCell ref="A31:D31"/>
    <mergeCell ref="A32:D32"/>
    <mergeCell ref="A33:D33"/>
    <mergeCell ref="A34:D34"/>
    <mergeCell ref="A25:D25"/>
    <mergeCell ref="A26:D26"/>
    <mergeCell ref="A27:D27"/>
    <mergeCell ref="A28:D28"/>
    <mergeCell ref="A29:D29"/>
    <mergeCell ref="A20:D20"/>
    <mergeCell ref="A21:D21"/>
    <mergeCell ref="A22:D22"/>
    <mergeCell ref="A23:D23"/>
    <mergeCell ref="A24:D24"/>
    <mergeCell ref="A15:D15"/>
    <mergeCell ref="A16:D16"/>
    <mergeCell ref="A17:D17"/>
    <mergeCell ref="A18:D18"/>
    <mergeCell ref="A19:D19"/>
    <mergeCell ref="A10:D10"/>
    <mergeCell ref="A11:D11"/>
    <mergeCell ref="A12:D12"/>
    <mergeCell ref="A13:D13"/>
    <mergeCell ref="A14:D14"/>
    <mergeCell ref="A7:F7"/>
    <mergeCell ref="A8:D9"/>
    <mergeCell ref="E8:E9"/>
    <mergeCell ref="F8:F9"/>
    <mergeCell ref="G8:G9"/>
    <mergeCell ref="A2:G2"/>
    <mergeCell ref="A3:G3"/>
    <mergeCell ref="A4:G4"/>
    <mergeCell ref="A5:G5"/>
    <mergeCell ref="A6:G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00FF00"/>
  </sheetPr>
  <dimension ref="A1:H20"/>
  <sheetViews>
    <sheetView view="pageBreakPreview" zoomScale="66" zoomScaleSheetLayoutView="66" workbookViewId="0">
      <selection activeCell="I27" sqref="I27"/>
    </sheetView>
  </sheetViews>
  <sheetFormatPr defaultRowHeight="12.75"/>
  <cols>
    <col min="1" max="1" width="17.5703125" customWidth="1"/>
    <col min="3" max="3" width="12.28515625" customWidth="1"/>
    <col min="4" max="4" width="6.28515625" customWidth="1"/>
    <col min="5" max="5" width="15.5703125" customWidth="1"/>
    <col min="6" max="7" width="15.28515625" customWidth="1"/>
  </cols>
  <sheetData>
    <row r="1" spans="1:7" ht="15">
      <c r="A1" s="14"/>
      <c r="B1" s="14"/>
      <c r="C1" s="14"/>
      <c r="D1" s="14"/>
      <c r="E1" s="14"/>
      <c r="F1" s="14"/>
      <c r="G1" s="14"/>
    </row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37.5" customHeight="1">
      <c r="A3" s="362" t="s">
        <v>355</v>
      </c>
      <c r="B3" s="362"/>
      <c r="C3" s="362"/>
      <c r="D3" s="362"/>
      <c r="E3" s="362"/>
      <c r="F3" s="362"/>
      <c r="G3" s="362"/>
    </row>
    <row r="4" spans="1:7" ht="58.5" customHeight="1">
      <c r="A4" s="358"/>
      <c r="B4" s="358"/>
      <c r="C4" s="358"/>
      <c r="D4" s="358"/>
      <c r="E4" s="358"/>
      <c r="F4" s="358"/>
      <c r="G4" s="358"/>
    </row>
    <row r="5" spans="1:7" ht="15.75" customHeight="1">
      <c r="A5" s="363" t="s">
        <v>1</v>
      </c>
      <c r="B5" s="363"/>
      <c r="C5" s="363"/>
      <c r="D5" s="363"/>
      <c r="E5" s="363"/>
      <c r="F5" s="363"/>
      <c r="G5" s="363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  <c r="G7" s="14"/>
    </row>
    <row r="8" spans="1:7" ht="15.75">
      <c r="A8" s="3"/>
      <c r="B8" s="3"/>
      <c r="C8" s="3"/>
      <c r="D8" s="3"/>
      <c r="E8" s="3"/>
      <c r="F8" s="3"/>
      <c r="G8" s="14"/>
    </row>
    <row r="9" spans="1:7" ht="15.75">
      <c r="A9" s="3"/>
      <c r="B9" s="3"/>
      <c r="C9" s="3"/>
      <c r="D9" s="3"/>
      <c r="E9" s="3"/>
      <c r="F9" s="3"/>
      <c r="G9" s="14"/>
    </row>
    <row r="10" spans="1:7" ht="15.75">
      <c r="A10" s="3"/>
      <c r="B10" s="3"/>
      <c r="C10" s="3"/>
      <c r="D10" s="3"/>
      <c r="E10" s="3"/>
      <c r="F10" s="3"/>
      <c r="G10" s="14"/>
    </row>
    <row r="11" spans="1:7" ht="35.25" customHeight="1">
      <c r="A11" s="384" t="s">
        <v>25</v>
      </c>
      <c r="B11" s="384"/>
      <c r="C11" s="384"/>
      <c r="D11" s="386"/>
      <c r="E11" s="57" t="s">
        <v>313</v>
      </c>
      <c r="F11" s="57" t="s">
        <v>314</v>
      </c>
      <c r="G11" s="57" t="s">
        <v>315</v>
      </c>
    </row>
    <row r="12" spans="1:7" ht="30" customHeight="1">
      <c r="A12" s="410" t="s">
        <v>26</v>
      </c>
      <c r="B12" s="410"/>
      <c r="C12" s="410"/>
      <c r="D12" s="411"/>
      <c r="E12" s="58">
        <v>0</v>
      </c>
      <c r="F12" s="58">
        <v>0</v>
      </c>
      <c r="G12" s="58">
        <v>0</v>
      </c>
    </row>
    <row r="13" spans="1:7" ht="30" customHeight="1">
      <c r="A13" s="410" t="s">
        <v>27</v>
      </c>
      <c r="B13" s="410"/>
      <c r="C13" s="410"/>
      <c r="D13" s="410"/>
      <c r="E13" s="59">
        <f>E12*366</f>
        <v>0</v>
      </c>
      <c r="F13" s="59">
        <f>F12*365</f>
        <v>0</v>
      </c>
      <c r="G13" s="59">
        <f>G12*365</f>
        <v>0</v>
      </c>
    </row>
    <row r="14" spans="1:7" ht="36" customHeight="1">
      <c r="A14" s="410" t="s">
        <v>28</v>
      </c>
      <c r="B14" s="410"/>
      <c r="C14" s="410"/>
      <c r="D14" s="410"/>
      <c r="E14" s="49">
        <v>0</v>
      </c>
      <c r="F14" s="49">
        <v>0</v>
      </c>
      <c r="G14" s="49">
        <v>0</v>
      </c>
    </row>
    <row r="15" spans="1:7" ht="27" customHeight="1">
      <c r="A15" s="409" t="s">
        <v>2</v>
      </c>
      <c r="B15" s="409"/>
      <c r="C15" s="409"/>
      <c r="D15" s="409"/>
      <c r="E15" s="5">
        <f>E13*E14</f>
        <v>0</v>
      </c>
      <c r="F15" s="5">
        <f>F13*F14</f>
        <v>0</v>
      </c>
      <c r="G15" s="5">
        <f>G13*G14</f>
        <v>0</v>
      </c>
    </row>
    <row r="16" spans="1:7" ht="28.5" customHeight="1">
      <c r="A16" s="409" t="s">
        <v>24</v>
      </c>
      <c r="B16" s="409"/>
      <c r="C16" s="409"/>
      <c r="D16" s="409"/>
      <c r="E16" s="5">
        <f>E15/1000</f>
        <v>0</v>
      </c>
      <c r="F16" s="5">
        <f>F15/1000</f>
        <v>0</v>
      </c>
      <c r="G16" s="5">
        <f>G15/1000</f>
        <v>0</v>
      </c>
    </row>
    <row r="17" spans="1:8" ht="15.75">
      <c r="A17" s="3"/>
      <c r="B17" s="352" t="s">
        <v>5</v>
      </c>
      <c r="C17" s="352"/>
      <c r="D17" s="54"/>
      <c r="E17" s="352" t="s">
        <v>6</v>
      </c>
      <c r="F17" s="352"/>
      <c r="G17" s="352"/>
      <c r="H17" s="9"/>
    </row>
    <row r="18" spans="1:8" ht="15.75">
      <c r="A18" s="3"/>
      <c r="B18" s="3"/>
      <c r="C18" s="3"/>
      <c r="D18" s="9"/>
      <c r="E18" s="3"/>
      <c r="F18" s="3"/>
      <c r="G18" s="3"/>
      <c r="H18" s="9"/>
    </row>
    <row r="19" spans="1:8" ht="15.75">
      <c r="A19" s="3" t="s">
        <v>7</v>
      </c>
      <c r="B19" s="27"/>
      <c r="C19" s="27"/>
      <c r="D19" s="9"/>
      <c r="E19" s="353"/>
      <c r="F19" s="353"/>
      <c r="G19" s="353"/>
      <c r="H19" s="9"/>
    </row>
    <row r="20" spans="1:8" ht="15.75">
      <c r="A20" s="9"/>
      <c r="B20" s="352" t="s">
        <v>5</v>
      </c>
      <c r="C20" s="352"/>
      <c r="D20" s="54"/>
      <c r="E20" s="363" t="s">
        <v>6</v>
      </c>
      <c r="F20" s="363"/>
      <c r="G20" s="363"/>
      <c r="H20" s="9"/>
    </row>
  </sheetData>
  <sheetProtection selectLockedCells="1" selectUnlockedCells="1"/>
  <mergeCells count="17">
    <mergeCell ref="E19:G19"/>
    <mergeCell ref="B20:C20"/>
    <mergeCell ref="E20:G20"/>
    <mergeCell ref="A11:D11"/>
    <mergeCell ref="A12:D12"/>
    <mergeCell ref="A13:D13"/>
    <mergeCell ref="A14:D14"/>
    <mergeCell ref="A15:D15"/>
    <mergeCell ref="A16:D16"/>
    <mergeCell ref="B17:C17"/>
    <mergeCell ref="E17:G17"/>
    <mergeCell ref="A7:F7"/>
    <mergeCell ref="A2:G2"/>
    <mergeCell ref="A3:G3"/>
    <mergeCell ref="A4:G4"/>
    <mergeCell ref="A5:G5"/>
    <mergeCell ref="A6:G6"/>
  </mergeCells>
  <pageMargins left="0.90972222222222221" right="0.1965277777777777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00FF00"/>
  </sheetPr>
  <dimension ref="A2:H18"/>
  <sheetViews>
    <sheetView view="pageBreakPreview" zoomScale="66" zoomScaleSheetLayoutView="66" workbookViewId="0">
      <selection activeCell="P36" sqref="P36"/>
    </sheetView>
  </sheetViews>
  <sheetFormatPr defaultRowHeight="12.75"/>
  <cols>
    <col min="1" max="1" width="18.28515625" customWidth="1"/>
    <col min="4" max="4" width="9.42578125" customWidth="1"/>
    <col min="5" max="5" width="16" customWidth="1"/>
    <col min="6" max="6" width="16.7109375" customWidth="1"/>
    <col min="7" max="7" width="16.28515625" customWidth="1"/>
  </cols>
  <sheetData>
    <row r="2" spans="1:8" ht="15.75">
      <c r="A2" s="357" t="s">
        <v>0</v>
      </c>
      <c r="B2" s="357"/>
      <c r="C2" s="357"/>
      <c r="D2" s="357"/>
      <c r="E2" s="357"/>
      <c r="F2" s="357"/>
      <c r="G2" s="357"/>
    </row>
    <row r="3" spans="1:8" ht="35.25" customHeight="1">
      <c r="A3" s="362" t="s">
        <v>356</v>
      </c>
      <c r="B3" s="362"/>
      <c r="C3" s="362"/>
      <c r="D3" s="362"/>
      <c r="E3" s="362"/>
      <c r="F3" s="362"/>
      <c r="G3" s="362"/>
    </row>
    <row r="4" spans="1:8" ht="46.5" customHeight="1">
      <c r="A4" s="358"/>
      <c r="B4" s="358"/>
      <c r="C4" s="358"/>
      <c r="D4" s="358"/>
      <c r="E4" s="358"/>
      <c r="F4" s="358"/>
      <c r="G4" s="358"/>
    </row>
    <row r="5" spans="1:8" ht="15.75" customHeight="1">
      <c r="A5" s="417" t="s">
        <v>1</v>
      </c>
      <c r="B5" s="417"/>
      <c r="C5" s="417"/>
      <c r="D5" s="417"/>
      <c r="E5" s="417"/>
      <c r="F5" s="417"/>
      <c r="G5" s="417"/>
    </row>
    <row r="6" spans="1:8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8" ht="15.75" customHeight="1">
      <c r="A7" s="355"/>
      <c r="B7" s="355"/>
      <c r="C7" s="355"/>
      <c r="D7" s="355"/>
      <c r="E7" s="355"/>
      <c r="F7" s="355"/>
    </row>
    <row r="8" spans="1:8">
      <c r="A8" s="1"/>
      <c r="B8" s="1"/>
      <c r="C8" s="1"/>
      <c r="D8" s="1"/>
      <c r="E8" s="1"/>
      <c r="F8" s="1"/>
    </row>
    <row r="9" spans="1:8" ht="34.5" customHeight="1">
      <c r="A9" s="414" t="s">
        <v>25</v>
      </c>
      <c r="B9" s="414"/>
      <c r="C9" s="414"/>
      <c r="D9" s="414"/>
      <c r="E9" s="57" t="s">
        <v>313</v>
      </c>
      <c r="F9" s="57" t="s">
        <v>314</v>
      </c>
      <c r="G9" s="57" t="s">
        <v>315</v>
      </c>
    </row>
    <row r="10" spans="1:8" ht="30" customHeight="1">
      <c r="A10" s="415" t="s">
        <v>26</v>
      </c>
      <c r="B10" s="415"/>
      <c r="C10" s="415"/>
      <c r="D10" s="415"/>
      <c r="E10" s="46">
        <v>0</v>
      </c>
      <c r="F10" s="46"/>
      <c r="G10" s="46"/>
    </row>
    <row r="11" spans="1:8" ht="30" customHeight="1">
      <c r="A11" s="415" t="s">
        <v>27</v>
      </c>
      <c r="B11" s="415"/>
      <c r="C11" s="415"/>
      <c r="D11" s="415"/>
      <c r="E11" s="46"/>
      <c r="F11" s="46"/>
      <c r="G11" s="46"/>
    </row>
    <row r="12" spans="1:8" ht="30" customHeight="1">
      <c r="A12" s="415" t="s">
        <v>29</v>
      </c>
      <c r="B12" s="415"/>
      <c r="C12" s="415"/>
      <c r="D12" s="415"/>
      <c r="E12" s="46"/>
      <c r="F12" s="46"/>
      <c r="G12" s="46"/>
    </row>
    <row r="13" spans="1:8" ht="30" customHeight="1">
      <c r="A13" s="344" t="s">
        <v>2</v>
      </c>
      <c r="B13" s="344"/>
      <c r="C13" s="344"/>
      <c r="D13" s="344"/>
      <c r="E13" s="5">
        <f>E10+E11+E12</f>
        <v>0</v>
      </c>
      <c r="F13" s="5">
        <f>F11*F12</f>
        <v>0</v>
      </c>
      <c r="G13" s="5">
        <f>G11*G12</f>
        <v>0</v>
      </c>
    </row>
    <row r="14" spans="1:8" ht="30" customHeight="1">
      <c r="A14" s="344" t="s">
        <v>24</v>
      </c>
      <c r="B14" s="344"/>
      <c r="C14" s="344"/>
      <c r="D14" s="344"/>
      <c r="E14" s="5">
        <f>E13/1000</f>
        <v>0</v>
      </c>
      <c r="F14" s="5">
        <f>F13/1000</f>
        <v>0</v>
      </c>
      <c r="G14" s="5">
        <f>G13/1000</f>
        <v>0</v>
      </c>
    </row>
    <row r="15" spans="1:8" ht="15.75">
      <c r="A15" s="3"/>
      <c r="B15" s="412" t="s">
        <v>5</v>
      </c>
      <c r="C15" s="412"/>
      <c r="D15" s="25"/>
      <c r="E15" s="412" t="s">
        <v>6</v>
      </c>
      <c r="F15" s="412"/>
      <c r="G15" s="412"/>
      <c r="H15" s="9"/>
    </row>
    <row r="16" spans="1:8" ht="15.75">
      <c r="A16" s="3"/>
      <c r="B16" s="1"/>
      <c r="C16" s="1"/>
      <c r="D16" s="12"/>
      <c r="E16" s="1"/>
      <c r="F16" s="1"/>
      <c r="G16" s="1"/>
      <c r="H16" s="9"/>
    </row>
    <row r="17" spans="1:8" ht="15.75">
      <c r="A17" s="3" t="s">
        <v>7</v>
      </c>
      <c r="B17" s="11"/>
      <c r="C17" s="11"/>
      <c r="D17" s="12"/>
      <c r="E17" s="416"/>
      <c r="F17" s="416"/>
      <c r="G17" s="416"/>
      <c r="H17" s="9"/>
    </row>
    <row r="18" spans="1:8" ht="15.75">
      <c r="A18" s="9"/>
      <c r="B18" s="412" t="s">
        <v>5</v>
      </c>
      <c r="C18" s="412"/>
      <c r="D18" s="25"/>
      <c r="E18" s="413" t="s">
        <v>6</v>
      </c>
      <c r="F18" s="413"/>
      <c r="G18" s="413"/>
      <c r="H18" s="9"/>
    </row>
  </sheetData>
  <sheetProtection selectLockedCells="1" selectUnlockedCells="1"/>
  <mergeCells count="17">
    <mergeCell ref="E17:G17"/>
    <mergeCell ref="B18:C18"/>
    <mergeCell ref="E18:G18"/>
    <mergeCell ref="A9:D9"/>
    <mergeCell ref="A10:D10"/>
    <mergeCell ref="A11:D11"/>
    <mergeCell ref="A12:D12"/>
    <mergeCell ref="A13:D13"/>
    <mergeCell ref="A14:D14"/>
    <mergeCell ref="B15:C15"/>
    <mergeCell ref="E15:G15"/>
    <mergeCell ref="A7:F7"/>
    <mergeCell ref="A2:G2"/>
    <mergeCell ref="A3:G3"/>
    <mergeCell ref="A4:G4"/>
    <mergeCell ref="A5:G5"/>
    <mergeCell ref="A6:G6"/>
  </mergeCells>
  <pageMargins left="0.94027777777777777" right="0.19652777777777777" top="0.98402777777777772" bottom="0.98402777777777772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00FF00"/>
  </sheetPr>
  <dimension ref="A2:K49"/>
  <sheetViews>
    <sheetView view="pageBreakPreview" topLeftCell="A12" zoomScale="66" zoomScaleNormal="66" zoomScaleSheetLayoutView="66" workbookViewId="0">
      <selection activeCell="A44" sqref="A44:IV47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1.25" customHeight="1">
      <c r="A3" s="407" t="s">
        <v>357</v>
      </c>
      <c r="B3" s="407"/>
      <c r="C3" s="407"/>
      <c r="D3" s="407"/>
      <c r="E3" s="407"/>
      <c r="F3" s="407"/>
      <c r="G3" s="407"/>
    </row>
    <row r="4" spans="1:7" ht="63" customHeight="1">
      <c r="A4" s="408"/>
      <c r="B4" s="408"/>
      <c r="C4" s="408"/>
      <c r="D4" s="408"/>
      <c r="E4" s="408"/>
      <c r="F4" s="408"/>
      <c r="G4" s="40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0</v>
      </c>
      <c r="F10" s="22">
        <v>0</v>
      </c>
      <c r="G10" s="56">
        <v>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0</v>
      </c>
      <c r="F42" s="5">
        <f>F10+F31+F32+F33+F34+F35+F36+F37+F38+F39+F40+F41</f>
        <v>0</v>
      </c>
      <c r="G42" s="5">
        <f>G10+G31+G32+G33+G34+G35+G36+G37+G38+G39+G40+G41</f>
        <v>0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0</v>
      </c>
      <c r="F43" s="5">
        <f>F42/1000</f>
        <v>0</v>
      </c>
      <c r="G43" s="5">
        <f>G42/1000</f>
        <v>0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A40:D40"/>
    <mergeCell ref="A41:D41"/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  <mergeCell ref="A35:D35"/>
    <mergeCell ref="A36:D36"/>
    <mergeCell ref="A37:D37"/>
    <mergeCell ref="A38:D38"/>
    <mergeCell ref="A39:D39"/>
    <mergeCell ref="A30:D30"/>
    <mergeCell ref="A31:D31"/>
    <mergeCell ref="A32:D32"/>
    <mergeCell ref="A33:D33"/>
    <mergeCell ref="A34:D34"/>
    <mergeCell ref="A25:D25"/>
    <mergeCell ref="A26:D26"/>
    <mergeCell ref="A27:D27"/>
    <mergeCell ref="A28:D28"/>
    <mergeCell ref="A29:D29"/>
    <mergeCell ref="A20:D20"/>
    <mergeCell ref="A21:D21"/>
    <mergeCell ref="A22:D22"/>
    <mergeCell ref="A23:D23"/>
    <mergeCell ref="A24:D24"/>
    <mergeCell ref="A15:D15"/>
    <mergeCell ref="A16:D16"/>
    <mergeCell ref="A17:D17"/>
    <mergeCell ref="A18:D18"/>
    <mergeCell ref="A19:D19"/>
    <mergeCell ref="A10:D10"/>
    <mergeCell ref="A11:D11"/>
    <mergeCell ref="A12:D12"/>
    <mergeCell ref="A13:D13"/>
    <mergeCell ref="A14:D14"/>
    <mergeCell ref="A7:F7"/>
    <mergeCell ref="A8:D9"/>
    <mergeCell ref="E8:E9"/>
    <mergeCell ref="F8:F9"/>
    <mergeCell ref="G8:G9"/>
    <mergeCell ref="A2:G2"/>
    <mergeCell ref="A3:G3"/>
    <mergeCell ref="A4:G4"/>
    <mergeCell ref="A5:G5"/>
    <mergeCell ref="A6:G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00FF00"/>
  </sheetPr>
  <dimension ref="A2:K49"/>
  <sheetViews>
    <sheetView view="pageBreakPreview" topLeftCell="A13" zoomScale="66" zoomScaleNormal="66" zoomScaleSheetLayoutView="66" workbookViewId="0">
      <selection activeCell="A44" sqref="A44:IV47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1.25" customHeight="1">
      <c r="A3" s="407" t="s">
        <v>358</v>
      </c>
      <c r="B3" s="407"/>
      <c r="C3" s="407"/>
      <c r="D3" s="407"/>
      <c r="E3" s="407"/>
      <c r="F3" s="407"/>
      <c r="G3" s="407"/>
    </row>
    <row r="4" spans="1:7" ht="56.25" customHeight="1">
      <c r="A4" s="408"/>
      <c r="B4" s="408"/>
      <c r="C4" s="408"/>
      <c r="D4" s="408"/>
      <c r="E4" s="408"/>
      <c r="F4" s="408"/>
      <c r="G4" s="40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0</v>
      </c>
      <c r="F10" s="22">
        <v>0</v>
      </c>
      <c r="G10" s="56">
        <v>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0</v>
      </c>
      <c r="F42" s="5">
        <f>F10+F31+F32+F33+F34+F35+F36+F37+F38+F39+F40+F41</f>
        <v>0</v>
      </c>
      <c r="G42" s="5">
        <f>G10+G31+G32+G33+G34+G35+G36+G37+G38+G39+G40+G41</f>
        <v>0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0</v>
      </c>
      <c r="F43" s="5">
        <f>F42/1000</f>
        <v>0</v>
      </c>
      <c r="G43" s="5">
        <f>G42/1000</f>
        <v>0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A40:D40"/>
    <mergeCell ref="A41:D41"/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  <mergeCell ref="A35:D35"/>
    <mergeCell ref="A36:D36"/>
    <mergeCell ref="A37:D37"/>
    <mergeCell ref="A38:D38"/>
    <mergeCell ref="A39:D39"/>
    <mergeCell ref="A30:D30"/>
    <mergeCell ref="A31:D31"/>
    <mergeCell ref="A32:D32"/>
    <mergeCell ref="A33:D33"/>
    <mergeCell ref="A34:D34"/>
    <mergeCell ref="A25:D25"/>
    <mergeCell ref="A26:D26"/>
    <mergeCell ref="A27:D27"/>
    <mergeCell ref="A28:D28"/>
    <mergeCell ref="A29:D29"/>
    <mergeCell ref="A20:D20"/>
    <mergeCell ref="A21:D21"/>
    <mergeCell ref="A22:D22"/>
    <mergeCell ref="A23:D23"/>
    <mergeCell ref="A24:D24"/>
    <mergeCell ref="A15:D15"/>
    <mergeCell ref="A16:D16"/>
    <mergeCell ref="A17:D17"/>
    <mergeCell ref="A18:D18"/>
    <mergeCell ref="A19:D19"/>
    <mergeCell ref="A10:D10"/>
    <mergeCell ref="A11:D11"/>
    <mergeCell ref="A12:D12"/>
    <mergeCell ref="A13:D13"/>
    <mergeCell ref="A14:D14"/>
    <mergeCell ref="A7:F7"/>
    <mergeCell ref="A8:D9"/>
    <mergeCell ref="E8:E9"/>
    <mergeCell ref="F8:F9"/>
    <mergeCell ref="G8:G9"/>
    <mergeCell ref="A2:G2"/>
    <mergeCell ref="A3:G3"/>
    <mergeCell ref="A4:G4"/>
    <mergeCell ref="A5:G5"/>
    <mergeCell ref="A6:G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00FF00"/>
  </sheetPr>
  <dimension ref="A2:K49"/>
  <sheetViews>
    <sheetView view="pageBreakPreview" topLeftCell="A7" zoomScale="66" zoomScaleNormal="66" zoomScaleSheetLayoutView="66" workbookViewId="0">
      <selection activeCell="M43" sqref="M43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1.25" customHeight="1">
      <c r="A3" s="407" t="s">
        <v>359</v>
      </c>
      <c r="B3" s="407"/>
      <c r="C3" s="407"/>
      <c r="D3" s="407"/>
      <c r="E3" s="407"/>
      <c r="F3" s="407"/>
      <c r="G3" s="407"/>
    </row>
    <row r="4" spans="1:7" ht="57" customHeight="1">
      <c r="A4" s="408"/>
      <c r="B4" s="408"/>
      <c r="C4" s="408"/>
      <c r="D4" s="408"/>
      <c r="E4" s="408"/>
      <c r="F4" s="408"/>
      <c r="G4" s="40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0</v>
      </c>
      <c r="F10" s="22">
        <v>0</v>
      </c>
      <c r="G10" s="56">
        <v>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0</v>
      </c>
      <c r="F42" s="5">
        <f>F10+F31+F32+F33+F34+F35+F36+F37+F38+F39+F40+F41</f>
        <v>0</v>
      </c>
      <c r="G42" s="5">
        <f>G10+G31+G32+G33+G34+G35+G36+G37+G38+G39+G40+G41</f>
        <v>0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0</v>
      </c>
      <c r="F43" s="5">
        <f>F42/1000</f>
        <v>0</v>
      </c>
      <c r="G43" s="5">
        <f>G42/1000</f>
        <v>0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A40:D40"/>
    <mergeCell ref="A41:D41"/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  <mergeCell ref="A35:D35"/>
    <mergeCell ref="A36:D36"/>
    <mergeCell ref="A37:D37"/>
    <mergeCell ref="A38:D38"/>
    <mergeCell ref="A39:D39"/>
    <mergeCell ref="A30:D30"/>
    <mergeCell ref="A31:D31"/>
    <mergeCell ref="A32:D32"/>
    <mergeCell ref="A33:D33"/>
    <mergeCell ref="A34:D34"/>
    <mergeCell ref="A25:D25"/>
    <mergeCell ref="A26:D26"/>
    <mergeCell ref="A27:D27"/>
    <mergeCell ref="A28:D28"/>
    <mergeCell ref="A29:D29"/>
    <mergeCell ref="A20:D20"/>
    <mergeCell ref="A21:D21"/>
    <mergeCell ref="A22:D22"/>
    <mergeCell ref="A23:D23"/>
    <mergeCell ref="A24:D24"/>
    <mergeCell ref="A15:D15"/>
    <mergeCell ref="A16:D16"/>
    <mergeCell ref="A17:D17"/>
    <mergeCell ref="A18:D18"/>
    <mergeCell ref="A19:D19"/>
    <mergeCell ref="A10:D10"/>
    <mergeCell ref="A11:D11"/>
    <mergeCell ref="A12:D12"/>
    <mergeCell ref="A13:D13"/>
    <mergeCell ref="A14:D14"/>
    <mergeCell ref="A7:F7"/>
    <mergeCell ref="A8:D9"/>
    <mergeCell ref="E8:E9"/>
    <mergeCell ref="F8:F9"/>
    <mergeCell ref="G8:G9"/>
    <mergeCell ref="A2:G2"/>
    <mergeCell ref="A3:G3"/>
    <mergeCell ref="A4:G4"/>
    <mergeCell ref="A5:G5"/>
    <mergeCell ref="A6:G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FFFF"/>
  </sheetPr>
  <dimension ref="A1:I37"/>
  <sheetViews>
    <sheetView view="pageBreakPreview" zoomScale="66" zoomScaleSheetLayoutView="66" workbookViewId="0">
      <selection activeCell="G21" sqref="G21"/>
    </sheetView>
  </sheetViews>
  <sheetFormatPr defaultRowHeight="12.75"/>
  <cols>
    <col min="5" max="5" width="17.5703125" customWidth="1"/>
    <col min="6" max="6" width="16.140625" customWidth="1"/>
    <col min="7" max="7" width="16.5703125" customWidth="1"/>
  </cols>
  <sheetData>
    <row r="1" spans="1:9" ht="15.75">
      <c r="A1" s="3"/>
      <c r="B1" s="3"/>
      <c r="C1" s="3"/>
      <c r="D1" s="3"/>
      <c r="E1" s="3"/>
      <c r="F1" s="3"/>
      <c r="G1" s="14"/>
    </row>
    <row r="2" spans="1:9" ht="15.75">
      <c r="A2" s="357" t="s">
        <v>0</v>
      </c>
      <c r="B2" s="357"/>
      <c r="C2" s="357"/>
      <c r="D2" s="357"/>
      <c r="E2" s="357"/>
      <c r="F2" s="357"/>
      <c r="G2" s="357"/>
    </row>
    <row r="3" spans="1:9" ht="29.25" customHeight="1">
      <c r="A3" s="368" t="s">
        <v>341</v>
      </c>
      <c r="B3" s="368"/>
      <c r="C3" s="368"/>
      <c r="D3" s="368"/>
      <c r="E3" s="368"/>
      <c r="F3" s="368"/>
      <c r="G3" s="368"/>
    </row>
    <row r="4" spans="1:9" ht="35.25" customHeight="1">
      <c r="A4" s="358"/>
      <c r="B4" s="358"/>
      <c r="C4" s="358"/>
      <c r="D4" s="358"/>
      <c r="E4" s="358"/>
      <c r="F4" s="358"/>
      <c r="G4" s="358"/>
    </row>
    <row r="5" spans="1:9" ht="15.75">
      <c r="A5" s="369" t="s">
        <v>1</v>
      </c>
      <c r="B5" s="369"/>
      <c r="C5" s="369"/>
      <c r="D5" s="369"/>
      <c r="E5" s="369"/>
      <c r="F5" s="369"/>
      <c r="G5" s="369"/>
    </row>
    <row r="6" spans="1:9" ht="15.75" customHeight="1">
      <c r="A6" s="357" t="s">
        <v>317</v>
      </c>
      <c r="B6" s="357"/>
      <c r="C6" s="357"/>
      <c r="D6" s="357"/>
      <c r="E6" s="357"/>
      <c r="F6" s="357"/>
      <c r="G6" s="357"/>
    </row>
    <row r="7" spans="1:9" ht="16.5" customHeight="1">
      <c r="A7" s="355"/>
      <c r="B7" s="355"/>
      <c r="C7" s="355"/>
      <c r="D7" s="355"/>
      <c r="E7" s="355"/>
      <c r="F7" s="355"/>
      <c r="G7" s="14"/>
    </row>
    <row r="8" spans="1:9" ht="15.75" customHeight="1">
      <c r="A8" s="357"/>
      <c r="B8" s="357"/>
      <c r="C8" s="357"/>
      <c r="D8" s="357"/>
      <c r="E8" s="357"/>
      <c r="F8" s="357"/>
      <c r="G8" s="14"/>
      <c r="I8" s="2"/>
    </row>
    <row r="9" spans="1:9" ht="15.75">
      <c r="A9" s="3"/>
      <c r="B9" s="3"/>
      <c r="C9" s="3"/>
      <c r="D9" s="3"/>
      <c r="E9" s="3"/>
      <c r="F9" s="3"/>
      <c r="G9" s="14"/>
    </row>
    <row r="10" spans="1:9" ht="15.75">
      <c r="A10" s="3"/>
      <c r="B10" s="3"/>
      <c r="C10" s="3"/>
      <c r="D10" s="3"/>
      <c r="E10" s="3"/>
      <c r="F10" s="3"/>
      <c r="G10" s="14"/>
    </row>
    <row r="11" spans="1:9" ht="15.75">
      <c r="A11" s="3"/>
      <c r="B11" s="3"/>
      <c r="C11" s="3"/>
      <c r="D11" s="3"/>
      <c r="E11" s="3"/>
      <c r="F11" s="3"/>
      <c r="G11" s="14"/>
    </row>
    <row r="12" spans="1:9" ht="32.2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9" ht="28.5" customHeight="1">
      <c r="A13" s="354"/>
      <c r="B13" s="354"/>
      <c r="C13" s="354"/>
      <c r="D13" s="354"/>
      <c r="E13" s="49">
        <v>16067</v>
      </c>
      <c r="F13" s="49">
        <v>16067</v>
      </c>
      <c r="G13" s="49">
        <v>16067</v>
      </c>
    </row>
    <row r="14" spans="1:9" ht="28.5" customHeight="1">
      <c r="A14" s="364"/>
      <c r="B14" s="365"/>
      <c r="C14" s="365"/>
      <c r="D14" s="366"/>
      <c r="E14" s="49">
        <v>0</v>
      </c>
      <c r="F14" s="49">
        <v>0</v>
      </c>
      <c r="G14" s="49">
        <v>0</v>
      </c>
    </row>
    <row r="15" spans="1:9" ht="28.5" customHeight="1">
      <c r="A15" s="364"/>
      <c r="B15" s="365"/>
      <c r="C15" s="365"/>
      <c r="D15" s="366"/>
      <c r="E15" s="49">
        <v>0</v>
      </c>
      <c r="F15" s="49">
        <v>0</v>
      </c>
      <c r="G15" s="49">
        <v>0</v>
      </c>
    </row>
    <row r="16" spans="1:9" ht="30" customHeight="1">
      <c r="A16" s="367"/>
      <c r="B16" s="367"/>
      <c r="C16" s="367"/>
      <c r="D16" s="367"/>
      <c r="E16" s="49">
        <v>0</v>
      </c>
      <c r="F16" s="49">
        <v>0</v>
      </c>
      <c r="G16" s="49">
        <v>0</v>
      </c>
    </row>
    <row r="17" spans="1:8" ht="16.5" customHeight="1">
      <c r="A17" s="344" t="s">
        <v>2</v>
      </c>
      <c r="B17" s="344"/>
      <c r="C17" s="344"/>
      <c r="D17" s="344"/>
      <c r="E17" s="47">
        <f>SUM(E13:E16)</f>
        <v>16067</v>
      </c>
      <c r="F17" s="47">
        <f>SUM(F13:F16)</f>
        <v>16067</v>
      </c>
      <c r="G17" s="47">
        <f>SUM(G13:G16)</f>
        <v>16067</v>
      </c>
    </row>
    <row r="18" spans="1:8" ht="15.75">
      <c r="A18" s="344" t="s">
        <v>3</v>
      </c>
      <c r="B18" s="344"/>
      <c r="C18" s="344"/>
      <c r="D18" s="344"/>
      <c r="E18" s="47">
        <f>E17/1000</f>
        <v>16.067</v>
      </c>
      <c r="F18" s="47">
        <f>F17/1000</f>
        <v>16.067</v>
      </c>
      <c r="G18" s="47">
        <f>G17/1000</f>
        <v>16.067</v>
      </c>
    </row>
    <row r="19" spans="1:8" ht="15.75">
      <c r="A19" s="345" t="s">
        <v>385</v>
      </c>
      <c r="B19" s="346"/>
      <c r="C19" s="346"/>
      <c r="D19" s="347"/>
      <c r="E19" s="52"/>
      <c r="F19" s="52"/>
      <c r="G19" s="52"/>
      <c r="H19" s="8"/>
    </row>
    <row r="20" spans="1:8" ht="15.75">
      <c r="A20" s="348" t="s">
        <v>386</v>
      </c>
      <c r="B20" s="349"/>
      <c r="C20" s="349"/>
      <c r="D20" s="350"/>
      <c r="E20" s="52">
        <v>6067</v>
      </c>
      <c r="F20" s="52">
        <v>6067</v>
      </c>
      <c r="G20" s="52">
        <v>6067</v>
      </c>
      <c r="H20" s="8"/>
    </row>
    <row r="21" spans="1:8" ht="15.75">
      <c r="A21" s="348" t="s">
        <v>387</v>
      </c>
      <c r="B21" s="349"/>
      <c r="C21" s="349"/>
      <c r="D21" s="350"/>
      <c r="E21" s="52">
        <v>5000</v>
      </c>
      <c r="F21" s="52">
        <v>5000</v>
      </c>
      <c r="G21" s="52">
        <v>5000</v>
      </c>
      <c r="H21" s="8"/>
    </row>
    <row r="22" spans="1:8" ht="15.75">
      <c r="A22" s="348" t="s">
        <v>388</v>
      </c>
      <c r="B22" s="349"/>
      <c r="C22" s="349"/>
      <c r="D22" s="350"/>
      <c r="E22" s="52">
        <v>5000</v>
      </c>
      <c r="F22" s="52">
        <v>5000</v>
      </c>
      <c r="G22" s="52">
        <v>5000</v>
      </c>
      <c r="H22" s="8"/>
    </row>
    <row r="23" spans="1:8" ht="15.75">
      <c r="A23" s="3"/>
      <c r="B23" s="3"/>
      <c r="C23" s="352" t="s">
        <v>5</v>
      </c>
      <c r="D23" s="352"/>
      <c r="E23" s="3"/>
      <c r="F23" s="352" t="s">
        <v>6</v>
      </c>
      <c r="G23" s="352"/>
      <c r="H23" s="9"/>
    </row>
    <row r="24" spans="1:8" ht="15.75">
      <c r="A24" s="3"/>
      <c r="B24" s="3"/>
      <c r="C24" s="3"/>
      <c r="D24" s="3"/>
      <c r="E24" s="3"/>
      <c r="F24" s="3"/>
      <c r="G24" s="3"/>
      <c r="H24" s="9"/>
    </row>
    <row r="25" spans="1:8" ht="15.75">
      <c r="A25" s="3" t="s">
        <v>7</v>
      </c>
      <c r="B25" s="3"/>
      <c r="C25" s="27"/>
      <c r="D25" s="27"/>
      <c r="E25" s="3"/>
      <c r="F25" s="353"/>
      <c r="G25" s="353"/>
      <c r="H25" s="9"/>
    </row>
    <row r="26" spans="1:8" ht="15.75">
      <c r="A26" s="9"/>
      <c r="B26" s="9"/>
      <c r="C26" s="352" t="s">
        <v>5</v>
      </c>
      <c r="D26" s="352"/>
      <c r="E26" s="3"/>
      <c r="F26" s="352" t="s">
        <v>6</v>
      </c>
      <c r="G26" s="352"/>
      <c r="H26" s="9"/>
    </row>
    <row r="27" spans="1:8" ht="15.75">
      <c r="A27" s="9"/>
      <c r="B27" s="9"/>
      <c r="C27" s="9"/>
      <c r="D27" s="9"/>
      <c r="E27" s="9"/>
      <c r="F27" s="9"/>
    </row>
    <row r="28" spans="1:8" ht="15.75">
      <c r="A28" s="9"/>
      <c r="B28" s="9"/>
      <c r="C28" s="9"/>
      <c r="D28" s="9"/>
      <c r="E28" s="9"/>
      <c r="F28" s="9"/>
    </row>
    <row r="29" spans="1:8" ht="15.75">
      <c r="A29" s="9"/>
      <c r="B29" s="9"/>
      <c r="C29" s="9"/>
      <c r="D29" s="9"/>
      <c r="E29" s="9"/>
      <c r="F29" s="9"/>
    </row>
    <row r="30" spans="1:8" ht="15">
      <c r="A30" s="13"/>
      <c r="B30" s="13"/>
      <c r="C30" s="13"/>
      <c r="D30" s="13"/>
      <c r="E30" s="13"/>
      <c r="F30" s="13"/>
    </row>
    <row r="31" spans="1:8" ht="15">
      <c r="A31" s="14"/>
      <c r="B31" s="14"/>
      <c r="C31" s="14"/>
      <c r="D31" s="14"/>
      <c r="E31" s="14"/>
      <c r="F31" s="14"/>
    </row>
    <row r="32" spans="1:8" ht="15">
      <c r="A32" s="14"/>
      <c r="B32" s="14"/>
      <c r="C32" s="14"/>
      <c r="D32" s="14"/>
      <c r="E32" s="14"/>
      <c r="F32" s="14"/>
    </row>
    <row r="33" spans="1:6" ht="15">
      <c r="A33" s="14"/>
      <c r="B33" s="14"/>
      <c r="C33" s="14"/>
      <c r="D33" s="14"/>
      <c r="E33" s="14"/>
      <c r="F33" s="14"/>
    </row>
    <row r="34" spans="1:6" ht="15">
      <c r="F34" s="14"/>
    </row>
    <row r="35" spans="1:6" ht="15">
      <c r="F35" s="14"/>
    </row>
    <row r="36" spans="1:6" ht="15">
      <c r="F36" s="14"/>
    </row>
    <row r="37" spans="1:6" ht="15">
      <c r="F37" s="14"/>
    </row>
  </sheetData>
  <sheetProtection selectLockedCells="1" selectUnlockedCells="1"/>
  <mergeCells count="23">
    <mergeCell ref="A21:D21"/>
    <mergeCell ref="A22:D22"/>
    <mergeCell ref="A7:F7"/>
    <mergeCell ref="A2:G2"/>
    <mergeCell ref="A3:G3"/>
    <mergeCell ref="A4:G4"/>
    <mergeCell ref="A5:G5"/>
    <mergeCell ref="A6:G6"/>
    <mergeCell ref="A18:D18"/>
    <mergeCell ref="A14:D14"/>
    <mergeCell ref="A15:D15"/>
    <mergeCell ref="A19:D19"/>
    <mergeCell ref="A20:D20"/>
    <mergeCell ref="A8:F8"/>
    <mergeCell ref="A12:D12"/>
    <mergeCell ref="A13:D13"/>
    <mergeCell ref="A16:D16"/>
    <mergeCell ref="A17:D17"/>
    <mergeCell ref="C23:D23"/>
    <mergeCell ref="F23:G23"/>
    <mergeCell ref="F25:G25"/>
    <mergeCell ref="C26:D26"/>
    <mergeCell ref="F26:G26"/>
  </mergeCells>
  <pageMargins left="1" right="0.39374999999999999" top="0.98402777777777772" bottom="0.98402777777777772" header="0.51180555555555551" footer="0.51180555555555551"/>
  <pageSetup paperSize="9" scale="93" firstPageNumber="0" orientation="portrait" horizontalDpi="300" verticalDpi="300" r:id="rId1"/>
  <headerFooter alignWithMargins="0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00FF00"/>
  </sheetPr>
  <dimension ref="A2:K49"/>
  <sheetViews>
    <sheetView view="pageBreakPreview" zoomScale="66" zoomScaleNormal="66" zoomScaleSheetLayoutView="66" workbookViewId="0">
      <selection activeCell="G10" sqref="G10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1.25" customHeight="1">
      <c r="A3" s="407" t="s">
        <v>360</v>
      </c>
      <c r="B3" s="407"/>
      <c r="C3" s="407"/>
      <c r="D3" s="407"/>
      <c r="E3" s="407"/>
      <c r="F3" s="407"/>
      <c r="G3" s="407"/>
    </row>
    <row r="4" spans="1:7" ht="56.25" customHeight="1">
      <c r="A4" s="408"/>
      <c r="B4" s="408"/>
      <c r="C4" s="408"/>
      <c r="D4" s="408"/>
      <c r="E4" s="408"/>
      <c r="F4" s="408"/>
      <c r="G4" s="40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40800</v>
      </c>
      <c r="F10" s="22">
        <v>40800</v>
      </c>
      <c r="G10" s="56">
        <v>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40800</v>
      </c>
      <c r="F42" s="5">
        <f>F10+F31+F32+F33+F34+F35+F36+F37+F38+F39+F40+F41</f>
        <v>40800</v>
      </c>
      <c r="G42" s="5">
        <f>G10+G31+G32+G33+G34+G35+G36+G37+G38+G39+G40+G41</f>
        <v>0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40.799999999999997</v>
      </c>
      <c r="F43" s="5">
        <f>F42/1000</f>
        <v>40.799999999999997</v>
      </c>
      <c r="G43" s="5">
        <f>G42/1000</f>
        <v>0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A40:D40"/>
    <mergeCell ref="A41:D41"/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  <mergeCell ref="A35:D35"/>
    <mergeCell ref="A36:D36"/>
    <mergeCell ref="A37:D37"/>
    <mergeCell ref="A38:D38"/>
    <mergeCell ref="A39:D39"/>
    <mergeCell ref="A30:D30"/>
    <mergeCell ref="A31:D31"/>
    <mergeCell ref="A32:D32"/>
    <mergeCell ref="A33:D33"/>
    <mergeCell ref="A34:D34"/>
    <mergeCell ref="A25:D25"/>
    <mergeCell ref="A26:D26"/>
    <mergeCell ref="A27:D27"/>
    <mergeCell ref="A28:D28"/>
    <mergeCell ref="A29:D29"/>
    <mergeCell ref="A20:D20"/>
    <mergeCell ref="A21:D21"/>
    <mergeCell ref="A22:D22"/>
    <mergeCell ref="A23:D23"/>
    <mergeCell ref="A24:D24"/>
    <mergeCell ref="A15:D15"/>
    <mergeCell ref="A16:D16"/>
    <mergeCell ref="A17:D17"/>
    <mergeCell ref="A18:D18"/>
    <mergeCell ref="A19:D19"/>
    <mergeCell ref="A10:D10"/>
    <mergeCell ref="A11:D11"/>
    <mergeCell ref="A12:D12"/>
    <mergeCell ref="A13:D13"/>
    <mergeCell ref="A14:D14"/>
    <mergeCell ref="A7:F7"/>
    <mergeCell ref="A8:D9"/>
    <mergeCell ref="E8:E9"/>
    <mergeCell ref="F8:F9"/>
    <mergeCell ref="G8:G9"/>
    <mergeCell ref="A2:G2"/>
    <mergeCell ref="A3:G3"/>
    <mergeCell ref="A4:G4"/>
    <mergeCell ref="A5:G5"/>
    <mergeCell ref="A6:G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00FF00"/>
  </sheetPr>
  <dimension ref="A2:K49"/>
  <sheetViews>
    <sheetView view="pageBreakPreview" topLeftCell="A10" zoomScale="66" zoomScaleNormal="66" zoomScaleSheetLayoutView="66" workbookViewId="0">
      <selection activeCell="A44" sqref="A44:IV47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1.25" customHeight="1">
      <c r="A3" s="407" t="s">
        <v>361</v>
      </c>
      <c r="B3" s="407"/>
      <c r="C3" s="407"/>
      <c r="D3" s="407"/>
      <c r="E3" s="407"/>
      <c r="F3" s="407"/>
      <c r="G3" s="407"/>
    </row>
    <row r="4" spans="1:7" ht="56.25" customHeight="1">
      <c r="A4" s="408"/>
      <c r="B4" s="408"/>
      <c r="C4" s="408"/>
      <c r="D4" s="408"/>
      <c r="E4" s="408"/>
      <c r="F4" s="408"/>
      <c r="G4" s="40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0</v>
      </c>
      <c r="F10" s="22">
        <v>0</v>
      </c>
      <c r="G10" s="56">
        <v>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0</v>
      </c>
      <c r="F42" s="5">
        <f>F10+F31+F32+F33+F34+F35+F36+F37+F38+F39+F40+F41</f>
        <v>0</v>
      </c>
      <c r="G42" s="5">
        <f>G10+G31+G32+G33+G34+G35+G36+G37+G38+G39+G40+G41</f>
        <v>0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0</v>
      </c>
      <c r="F43" s="5">
        <f>F42/1000</f>
        <v>0</v>
      </c>
      <c r="G43" s="5">
        <f>G42/1000</f>
        <v>0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A40:D40"/>
    <mergeCell ref="A41:D41"/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  <mergeCell ref="A35:D35"/>
    <mergeCell ref="A36:D36"/>
    <mergeCell ref="A37:D37"/>
    <mergeCell ref="A38:D38"/>
    <mergeCell ref="A39:D39"/>
    <mergeCell ref="A30:D30"/>
    <mergeCell ref="A31:D31"/>
    <mergeCell ref="A32:D32"/>
    <mergeCell ref="A33:D33"/>
    <mergeCell ref="A34:D34"/>
    <mergeCell ref="A25:D25"/>
    <mergeCell ref="A26:D26"/>
    <mergeCell ref="A27:D27"/>
    <mergeCell ref="A28:D28"/>
    <mergeCell ref="A29:D29"/>
    <mergeCell ref="A20:D20"/>
    <mergeCell ref="A21:D21"/>
    <mergeCell ref="A22:D22"/>
    <mergeCell ref="A23:D23"/>
    <mergeCell ref="A24:D24"/>
    <mergeCell ref="A15:D15"/>
    <mergeCell ref="A16:D16"/>
    <mergeCell ref="A17:D17"/>
    <mergeCell ref="A18:D18"/>
    <mergeCell ref="A19:D19"/>
    <mergeCell ref="A10:D10"/>
    <mergeCell ref="A11:D11"/>
    <mergeCell ref="A12:D12"/>
    <mergeCell ref="A13:D13"/>
    <mergeCell ref="A14:D14"/>
    <mergeCell ref="A7:F7"/>
    <mergeCell ref="A8:D9"/>
    <mergeCell ref="E8:E9"/>
    <mergeCell ref="F8:F9"/>
    <mergeCell ref="G8:G9"/>
    <mergeCell ref="A2:G2"/>
    <mergeCell ref="A3:G3"/>
    <mergeCell ref="A4:G4"/>
    <mergeCell ref="A5:G5"/>
    <mergeCell ref="A6:G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00FF00"/>
  </sheetPr>
  <dimension ref="A2:K49"/>
  <sheetViews>
    <sheetView view="pageBreakPreview" topLeftCell="A16" zoomScale="66" zoomScaleNormal="66" zoomScaleSheetLayoutView="66" workbookViewId="0">
      <selection activeCell="A44" sqref="A44:IV47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57" customHeight="1">
      <c r="A3" s="407" t="s">
        <v>366</v>
      </c>
      <c r="B3" s="407"/>
      <c r="C3" s="407"/>
      <c r="D3" s="407"/>
      <c r="E3" s="407"/>
      <c r="F3" s="407"/>
      <c r="G3" s="407"/>
    </row>
    <row r="4" spans="1:7" ht="56.25" customHeight="1">
      <c r="A4" s="408"/>
      <c r="B4" s="408"/>
      <c r="C4" s="408"/>
      <c r="D4" s="408"/>
      <c r="E4" s="408"/>
      <c r="F4" s="408"/>
      <c r="G4" s="40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0</v>
      </c>
      <c r="F10" s="22">
        <v>0</v>
      </c>
      <c r="G10" s="56">
        <v>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0</v>
      </c>
      <c r="F42" s="5">
        <f>F10+F31+F32+F33+F34+F35+F36+F37+F38+F39+F40+F41</f>
        <v>0</v>
      </c>
      <c r="G42" s="5">
        <f>G10+G31+G32+G33+G34+G35+G36+G37+G38+G39+G40+G41</f>
        <v>0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0</v>
      </c>
      <c r="F43" s="5">
        <f>F42/1000</f>
        <v>0</v>
      </c>
      <c r="G43" s="5">
        <f>G42/1000</f>
        <v>0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A40:D40"/>
    <mergeCell ref="A41:D41"/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  <mergeCell ref="A35:D35"/>
    <mergeCell ref="A36:D36"/>
    <mergeCell ref="A37:D37"/>
    <mergeCell ref="A38:D38"/>
    <mergeCell ref="A39:D39"/>
    <mergeCell ref="A30:D30"/>
    <mergeCell ref="A31:D31"/>
    <mergeCell ref="A32:D32"/>
    <mergeCell ref="A33:D33"/>
    <mergeCell ref="A34:D34"/>
    <mergeCell ref="A25:D25"/>
    <mergeCell ref="A26:D26"/>
    <mergeCell ref="A27:D27"/>
    <mergeCell ref="A28:D28"/>
    <mergeCell ref="A29:D29"/>
    <mergeCell ref="A20:D20"/>
    <mergeCell ref="A21:D21"/>
    <mergeCell ref="A22:D22"/>
    <mergeCell ref="A23:D23"/>
    <mergeCell ref="A24:D24"/>
    <mergeCell ref="A15:D15"/>
    <mergeCell ref="A16:D16"/>
    <mergeCell ref="A17:D17"/>
    <mergeCell ref="A18:D18"/>
    <mergeCell ref="A19:D19"/>
    <mergeCell ref="A10:D10"/>
    <mergeCell ref="A11:D11"/>
    <mergeCell ref="A12:D12"/>
    <mergeCell ref="A13:D13"/>
    <mergeCell ref="A14:D14"/>
    <mergeCell ref="A7:F7"/>
    <mergeCell ref="A8:D9"/>
    <mergeCell ref="E8:E9"/>
    <mergeCell ref="F8:F9"/>
    <mergeCell ref="G8:G9"/>
    <mergeCell ref="A2:G2"/>
    <mergeCell ref="A3:G3"/>
    <mergeCell ref="A4:G4"/>
    <mergeCell ref="A5:G5"/>
    <mergeCell ref="A6:G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00FF00"/>
  </sheetPr>
  <dimension ref="A2:K49"/>
  <sheetViews>
    <sheetView view="pageBreakPreview" topLeftCell="A13" zoomScale="66" zoomScaleNormal="66" zoomScaleSheetLayoutView="66" workbookViewId="0">
      <selection activeCell="A44" sqref="A44:IV47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58.5" customHeight="1">
      <c r="A3" s="407" t="s">
        <v>367</v>
      </c>
      <c r="B3" s="407"/>
      <c r="C3" s="407"/>
      <c r="D3" s="407"/>
      <c r="E3" s="407"/>
      <c r="F3" s="407"/>
      <c r="G3" s="407"/>
    </row>
    <row r="4" spans="1:7" ht="56.25" customHeight="1">
      <c r="A4" s="408"/>
      <c r="B4" s="408"/>
      <c r="C4" s="408"/>
      <c r="D4" s="408"/>
      <c r="E4" s="408"/>
      <c r="F4" s="408"/>
      <c r="G4" s="40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0</v>
      </c>
      <c r="F10" s="22">
        <v>0</v>
      </c>
      <c r="G10" s="56">
        <v>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0</v>
      </c>
      <c r="F42" s="5">
        <f>F10+F31+F32+F33+F34+F35+F36+F37+F38+F39+F40+F41</f>
        <v>0</v>
      </c>
      <c r="G42" s="5">
        <f>G10+G31+G32+G33+G34+G35+G36+G37+G38+G39+G40+G41</f>
        <v>0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0</v>
      </c>
      <c r="F43" s="5">
        <f>F42/1000</f>
        <v>0</v>
      </c>
      <c r="G43" s="5">
        <f>G42/1000</f>
        <v>0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A40:D40"/>
    <mergeCell ref="A41:D41"/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  <mergeCell ref="A35:D35"/>
    <mergeCell ref="A36:D36"/>
    <mergeCell ref="A37:D37"/>
    <mergeCell ref="A38:D38"/>
    <mergeCell ref="A39:D39"/>
    <mergeCell ref="A30:D30"/>
    <mergeCell ref="A31:D31"/>
    <mergeCell ref="A32:D32"/>
    <mergeCell ref="A33:D33"/>
    <mergeCell ref="A34:D34"/>
    <mergeCell ref="A25:D25"/>
    <mergeCell ref="A26:D26"/>
    <mergeCell ref="A27:D27"/>
    <mergeCell ref="A28:D28"/>
    <mergeCell ref="A29:D29"/>
    <mergeCell ref="A20:D20"/>
    <mergeCell ref="A21:D21"/>
    <mergeCell ref="A22:D22"/>
    <mergeCell ref="A23:D23"/>
    <mergeCell ref="A24:D24"/>
    <mergeCell ref="A15:D15"/>
    <mergeCell ref="A16:D16"/>
    <mergeCell ref="A17:D17"/>
    <mergeCell ref="A18:D18"/>
    <mergeCell ref="A19:D19"/>
    <mergeCell ref="A10:D10"/>
    <mergeCell ref="A11:D11"/>
    <mergeCell ref="A12:D12"/>
    <mergeCell ref="A13:D13"/>
    <mergeCell ref="A14:D14"/>
    <mergeCell ref="A7:F7"/>
    <mergeCell ref="A8:D9"/>
    <mergeCell ref="E8:E9"/>
    <mergeCell ref="F8:F9"/>
    <mergeCell ref="G8:G9"/>
    <mergeCell ref="A2:G2"/>
    <mergeCell ref="A3:G3"/>
    <mergeCell ref="A4:G4"/>
    <mergeCell ref="A5:G5"/>
    <mergeCell ref="A6:G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00FF00"/>
  </sheetPr>
  <dimension ref="A1:M19"/>
  <sheetViews>
    <sheetView view="pageBreakPreview" topLeftCell="A4" zoomScale="66" zoomScaleNormal="66" zoomScaleSheetLayoutView="66" workbookViewId="0">
      <selection activeCell="K40" sqref="K40"/>
    </sheetView>
  </sheetViews>
  <sheetFormatPr defaultRowHeight="15"/>
  <cols>
    <col min="1" max="1" width="9.140625" style="14"/>
    <col min="2" max="2" width="19.7109375" style="14" customWidth="1"/>
    <col min="3" max="3" width="15.5703125" style="14" customWidth="1"/>
    <col min="4" max="4" width="6" style="14" customWidth="1"/>
    <col min="5" max="5" width="12.7109375" style="14" customWidth="1"/>
    <col min="6" max="6" width="11.5703125" style="14" customWidth="1"/>
    <col min="7" max="7" width="16.28515625" style="14" customWidth="1"/>
    <col min="8" max="8" width="13.7109375" style="14" customWidth="1"/>
    <col min="9" max="9" width="12.85546875" style="14" customWidth="1"/>
    <col min="10" max="10" width="13.140625" style="14" customWidth="1"/>
    <col min="11" max="11" width="10.7109375" style="14" customWidth="1"/>
    <col min="12" max="12" width="10.42578125" style="14" customWidth="1"/>
    <col min="13" max="13" width="13.7109375" style="14" customWidth="1"/>
  </cols>
  <sheetData>
    <row r="1" spans="1:13" ht="15.75">
      <c r="A1" s="357" t="s">
        <v>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</row>
    <row r="2" spans="1:13" ht="15.75" customHeight="1">
      <c r="A2" s="355" t="s">
        <v>349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</row>
    <row r="3" spans="1:13" ht="40.5" customHeight="1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</row>
    <row r="4" spans="1:13" ht="15.75" customHeight="1">
      <c r="A4" s="363" t="s">
        <v>1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</row>
    <row r="5" spans="1:13" ht="15.75" customHeight="1">
      <c r="A5" s="355" t="s">
        <v>317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</row>
    <row r="6" spans="1:13" ht="15.75" customHeight="1">
      <c r="A6" s="355"/>
      <c r="B6" s="355"/>
      <c r="C6" s="355"/>
      <c r="D6" s="355"/>
      <c r="E6" s="355"/>
      <c r="F6" s="355"/>
      <c r="G6" s="355"/>
      <c r="H6" s="355"/>
      <c r="I6" s="355"/>
      <c r="J6" s="355"/>
    </row>
    <row r="7" spans="1:13" ht="37.5" customHeight="1">
      <c r="A7" s="383" t="s">
        <v>8</v>
      </c>
      <c r="B7" s="383"/>
      <c r="C7" s="384" t="s">
        <v>10</v>
      </c>
      <c r="D7" s="385" t="s">
        <v>11</v>
      </c>
      <c r="E7" s="386" t="s">
        <v>313</v>
      </c>
      <c r="F7" s="387"/>
      <c r="G7" s="388"/>
      <c r="H7" s="386" t="s">
        <v>314</v>
      </c>
      <c r="I7" s="387"/>
      <c r="J7" s="388"/>
      <c r="K7" s="386" t="s">
        <v>315</v>
      </c>
      <c r="L7" s="387"/>
      <c r="M7" s="388"/>
    </row>
    <row r="8" spans="1:13" ht="19.5" customHeight="1">
      <c r="A8" s="383"/>
      <c r="B8" s="383"/>
      <c r="C8" s="384"/>
      <c r="D8" s="385"/>
      <c r="E8" s="26" t="s">
        <v>12</v>
      </c>
      <c r="F8" s="26" t="s">
        <v>13</v>
      </c>
      <c r="G8" s="26" t="s">
        <v>9</v>
      </c>
      <c r="H8" s="26" t="s">
        <v>12</v>
      </c>
      <c r="I8" s="26" t="s">
        <v>13</v>
      </c>
      <c r="J8" s="26" t="s">
        <v>9</v>
      </c>
      <c r="K8" s="26" t="s">
        <v>12</v>
      </c>
      <c r="L8" s="26" t="s">
        <v>13</v>
      </c>
      <c r="M8" s="26" t="s">
        <v>9</v>
      </c>
    </row>
    <row r="9" spans="1:13" ht="63" customHeight="1">
      <c r="A9" s="418" t="s">
        <v>14</v>
      </c>
      <c r="B9" s="418"/>
      <c r="C9" s="21"/>
      <c r="D9" s="16" t="s">
        <v>15</v>
      </c>
      <c r="E9" s="22">
        <v>0</v>
      </c>
      <c r="F9" s="50">
        <v>0</v>
      </c>
      <c r="G9" s="22">
        <f>E9*F9</f>
        <v>0</v>
      </c>
      <c r="H9" s="22">
        <v>0</v>
      </c>
      <c r="I9" s="22">
        <v>0</v>
      </c>
      <c r="J9" s="22">
        <f>H9*I9</f>
        <v>0</v>
      </c>
      <c r="K9" s="22">
        <v>0</v>
      </c>
      <c r="L9" s="22">
        <v>0</v>
      </c>
      <c r="M9" s="22">
        <f>K9*L9</f>
        <v>0</v>
      </c>
    </row>
    <row r="10" spans="1:13" ht="57.75" customHeight="1">
      <c r="A10" s="418" t="s">
        <v>16</v>
      </c>
      <c r="B10" s="418"/>
      <c r="C10" s="21"/>
      <c r="D10" s="16"/>
      <c r="E10" s="55">
        <v>0</v>
      </c>
      <c r="F10" s="50">
        <v>0</v>
      </c>
      <c r="G10" s="22">
        <f>E10*F10</f>
        <v>0</v>
      </c>
      <c r="H10" s="55">
        <v>0</v>
      </c>
      <c r="I10" s="22">
        <v>0</v>
      </c>
      <c r="J10" s="22">
        <f>H10*I10</f>
        <v>0</v>
      </c>
      <c r="K10" s="55">
        <v>0</v>
      </c>
      <c r="L10" s="22">
        <v>0</v>
      </c>
      <c r="M10" s="22">
        <f>K10*L10</f>
        <v>0</v>
      </c>
    </row>
    <row r="11" spans="1:13" ht="61.5" customHeight="1">
      <c r="A11" s="418" t="s">
        <v>346</v>
      </c>
      <c r="B11" s="418"/>
      <c r="C11" s="21"/>
      <c r="D11" s="16" t="s">
        <v>17</v>
      </c>
      <c r="E11" s="55">
        <v>0</v>
      </c>
      <c r="F11" s="50">
        <v>0</v>
      </c>
      <c r="G11" s="22">
        <f>E11*F11</f>
        <v>0</v>
      </c>
      <c r="H11" s="55">
        <v>0</v>
      </c>
      <c r="I11" s="22">
        <v>0</v>
      </c>
      <c r="J11" s="22">
        <f>H11*I11</f>
        <v>0</v>
      </c>
      <c r="K11" s="55">
        <v>0</v>
      </c>
      <c r="L11" s="22">
        <v>0</v>
      </c>
      <c r="M11" s="22">
        <f>K11*L11</f>
        <v>0</v>
      </c>
    </row>
    <row r="12" spans="1:13" ht="54.75" customHeight="1">
      <c r="A12" s="382" t="s">
        <v>18</v>
      </c>
      <c r="B12" s="382"/>
      <c r="C12" s="21"/>
      <c r="D12" s="16" t="s">
        <v>19</v>
      </c>
      <c r="E12" s="55">
        <v>0</v>
      </c>
      <c r="F12" s="50">
        <v>0</v>
      </c>
      <c r="G12" s="22">
        <f>E12*F12</f>
        <v>0</v>
      </c>
      <c r="H12" s="55">
        <v>0</v>
      </c>
      <c r="I12" s="22">
        <v>0</v>
      </c>
      <c r="J12" s="22">
        <f>H12*I12</f>
        <v>0</v>
      </c>
      <c r="K12" s="55">
        <v>0</v>
      </c>
      <c r="L12" s="22">
        <v>0</v>
      </c>
      <c r="M12" s="22">
        <f>K12*L12</f>
        <v>0</v>
      </c>
    </row>
    <row r="13" spans="1:13" ht="15.75">
      <c r="A13" s="379" t="s">
        <v>2</v>
      </c>
      <c r="B13" s="380"/>
      <c r="C13" s="380"/>
      <c r="D13" s="381"/>
      <c r="E13" s="51" t="s">
        <v>21</v>
      </c>
      <c r="F13" s="51" t="s">
        <v>21</v>
      </c>
      <c r="G13" s="18">
        <f>G9+G10+G11+G12</f>
        <v>0</v>
      </c>
      <c r="H13" s="18"/>
      <c r="I13" s="18"/>
      <c r="J13" s="18">
        <f>J9+J10+J11+J12</f>
        <v>0</v>
      </c>
      <c r="K13" s="18"/>
      <c r="L13" s="18"/>
      <c r="M13" s="18">
        <f>M9+M10+M11+M12</f>
        <v>0</v>
      </c>
    </row>
    <row r="14" spans="1:13" ht="15.75">
      <c r="A14" s="376" t="s">
        <v>3</v>
      </c>
      <c r="B14" s="377"/>
      <c r="C14" s="377"/>
      <c r="D14" s="378"/>
      <c r="E14" s="51" t="s">
        <v>21</v>
      </c>
      <c r="F14" s="51" t="s">
        <v>21</v>
      </c>
      <c r="G14" s="18">
        <f>G13/1000</f>
        <v>0</v>
      </c>
      <c r="H14" s="18"/>
      <c r="I14" s="18"/>
      <c r="J14" s="18">
        <f>J13/1000</f>
        <v>0</v>
      </c>
      <c r="K14" s="18"/>
      <c r="L14" s="18"/>
      <c r="M14" s="65">
        <f>M13/1000</f>
        <v>0</v>
      </c>
    </row>
    <row r="15" spans="1:13" ht="15.75">
      <c r="A15" s="3"/>
      <c r="B15" s="27"/>
      <c r="C15" s="27"/>
      <c r="D15" s="3"/>
      <c r="E15" s="353"/>
      <c r="F15" s="353"/>
      <c r="G15" s="3"/>
      <c r="J15" s="54"/>
    </row>
    <row r="16" spans="1:13" ht="15.75">
      <c r="A16" s="3"/>
      <c r="B16" s="352" t="s">
        <v>5</v>
      </c>
      <c r="C16" s="352"/>
      <c r="D16" s="3"/>
      <c r="E16" s="352" t="s">
        <v>6</v>
      </c>
      <c r="F16" s="352"/>
      <c r="G16" s="3"/>
      <c r="H16" s="352" t="s">
        <v>6</v>
      </c>
      <c r="I16" s="352"/>
      <c r="J16" s="53"/>
    </row>
    <row r="17" spans="1:10" ht="15.75">
      <c r="A17" s="3"/>
      <c r="B17" s="3"/>
      <c r="C17" s="3"/>
      <c r="D17" s="3"/>
      <c r="E17" s="3"/>
      <c r="F17" s="3"/>
      <c r="G17" s="3"/>
      <c r="H17" s="369"/>
      <c r="I17" s="369"/>
      <c r="J17" s="54"/>
    </row>
    <row r="18" spans="1:10" ht="15.75">
      <c r="A18" s="3"/>
      <c r="B18" s="27"/>
      <c r="C18" s="27"/>
      <c r="D18" s="3"/>
      <c r="E18" s="353"/>
      <c r="F18" s="353"/>
      <c r="G18" s="3"/>
      <c r="H18" s="13"/>
      <c r="I18" s="13"/>
    </row>
    <row r="19" spans="1:10" ht="15.75">
      <c r="A19" s="9"/>
      <c r="B19" s="352" t="s">
        <v>5</v>
      </c>
      <c r="C19" s="352"/>
      <c r="D19" s="3"/>
      <c r="E19" s="352" t="s">
        <v>6</v>
      </c>
      <c r="F19" s="352"/>
      <c r="H19" s="363" t="s">
        <v>6</v>
      </c>
      <c r="I19" s="363"/>
    </row>
  </sheetData>
  <sheetProtection selectLockedCells="1" selectUnlockedCells="1"/>
  <mergeCells count="27">
    <mergeCell ref="H17:I17"/>
    <mergeCell ref="E18:F18"/>
    <mergeCell ref="B19:C19"/>
    <mergeCell ref="E19:F19"/>
    <mergeCell ref="H19:I19"/>
    <mergeCell ref="K7:M7"/>
    <mergeCell ref="A13:D13"/>
    <mergeCell ref="A14:D14"/>
    <mergeCell ref="E15:F15"/>
    <mergeCell ref="B16:C16"/>
    <mergeCell ref="E16:F16"/>
    <mergeCell ref="A9:B9"/>
    <mergeCell ref="A10:B10"/>
    <mergeCell ref="A11:B11"/>
    <mergeCell ref="A12:B12"/>
    <mergeCell ref="H16:I16"/>
    <mergeCell ref="A6:J6"/>
    <mergeCell ref="A7:B8"/>
    <mergeCell ref="C7:C8"/>
    <mergeCell ref="D7:D8"/>
    <mergeCell ref="E7:G7"/>
    <mergeCell ref="H7:J7"/>
    <mergeCell ref="A1:M1"/>
    <mergeCell ref="A2:M2"/>
    <mergeCell ref="A3:M3"/>
    <mergeCell ref="A4:M4"/>
    <mergeCell ref="A5:M5"/>
  </mergeCells>
  <printOptions horizontalCentered="1"/>
  <pageMargins left="0.51181102362204722" right="0.19685039370078741" top="0.51181102362204722" bottom="0.51181102362204722" header="0.51181102362204722" footer="0.51181102362204722"/>
  <pageSetup paperSize="9" scale="71" firstPageNumber="0" orientation="landscape" horizontalDpi="300" verticalDpi="300" r:id="rId1"/>
  <headerFooter alignWithMargins="0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00B0F0"/>
  </sheetPr>
  <dimension ref="A1:K26"/>
  <sheetViews>
    <sheetView view="pageBreakPreview" zoomScale="66" zoomScaleNormal="66" zoomScaleSheetLayoutView="66" workbookViewId="0">
      <selection activeCell="E14" sqref="E14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1" spans="1:7" ht="15.75">
      <c r="F1" s="419" t="s">
        <v>430</v>
      </c>
      <c r="G1" s="419"/>
    </row>
    <row r="3" spans="1:7" ht="15.75">
      <c r="A3" s="357" t="s">
        <v>376</v>
      </c>
      <c r="B3" s="357"/>
      <c r="C3" s="357"/>
      <c r="D3" s="357"/>
      <c r="E3" s="357"/>
      <c r="F3" s="357"/>
      <c r="G3" s="357"/>
    </row>
    <row r="4" spans="1:7" ht="30.75" customHeight="1">
      <c r="A4" s="362" t="s">
        <v>351</v>
      </c>
      <c r="B4" s="362"/>
      <c r="C4" s="362"/>
      <c r="D4" s="362"/>
      <c r="E4" s="362"/>
      <c r="F4" s="362"/>
      <c r="G4" s="362"/>
    </row>
    <row r="5" spans="1:7" ht="17.25" customHeight="1">
      <c r="A5" s="72"/>
      <c r="B5" s="72"/>
      <c r="C5" s="72"/>
      <c r="D5" s="72"/>
      <c r="E5" s="72"/>
      <c r="F5" s="72"/>
      <c r="G5" s="72"/>
    </row>
    <row r="6" spans="1:7" ht="57" customHeight="1">
      <c r="A6" s="362" t="s">
        <v>418</v>
      </c>
      <c r="B6" s="362"/>
      <c r="C6" s="362"/>
      <c r="D6" s="362"/>
      <c r="E6" s="362"/>
      <c r="F6" s="362"/>
      <c r="G6" s="362"/>
    </row>
    <row r="7" spans="1:7" ht="56.25" customHeight="1">
      <c r="A7" s="407"/>
      <c r="B7" s="407"/>
      <c r="C7" s="407"/>
      <c r="D7" s="407"/>
      <c r="E7" s="407"/>
      <c r="F7" s="407"/>
      <c r="G7" s="407"/>
    </row>
    <row r="8" spans="1:7" ht="15.75" customHeight="1">
      <c r="A8" s="352" t="s">
        <v>1</v>
      </c>
      <c r="B8" s="352"/>
      <c r="C8" s="352"/>
      <c r="D8" s="352"/>
      <c r="E8" s="352"/>
      <c r="F8" s="352"/>
      <c r="G8" s="352"/>
    </row>
    <row r="9" spans="1:7" ht="15.75" customHeight="1">
      <c r="A9" s="355" t="s">
        <v>417</v>
      </c>
      <c r="B9" s="355"/>
      <c r="C9" s="355"/>
      <c r="D9" s="355"/>
      <c r="E9" s="355"/>
      <c r="F9" s="355"/>
      <c r="G9" s="355"/>
    </row>
    <row r="10" spans="1:7" ht="15.75" customHeight="1">
      <c r="A10" s="355"/>
      <c r="B10" s="355"/>
      <c r="C10" s="355"/>
      <c r="D10" s="355"/>
      <c r="E10" s="355"/>
      <c r="F10" s="355"/>
    </row>
    <row r="11" spans="1:7" ht="14.25" customHeight="1">
      <c r="A11" s="420" t="s">
        <v>8</v>
      </c>
      <c r="B11" s="420"/>
      <c r="C11" s="420"/>
      <c r="D11" s="420"/>
      <c r="E11" s="421" t="s">
        <v>414</v>
      </c>
      <c r="F11" s="421" t="s">
        <v>415</v>
      </c>
      <c r="G11" s="421" t="s">
        <v>416</v>
      </c>
    </row>
    <row r="12" spans="1:7" ht="18" customHeight="1">
      <c r="A12" s="420"/>
      <c r="B12" s="420"/>
      <c r="C12" s="420"/>
      <c r="D12" s="420"/>
      <c r="E12" s="421"/>
      <c r="F12" s="421"/>
      <c r="G12" s="421"/>
    </row>
    <row r="13" spans="1:7" ht="20.100000000000001" customHeight="1">
      <c r="A13" s="422"/>
      <c r="B13" s="422"/>
      <c r="C13" s="422"/>
      <c r="D13" s="422"/>
      <c r="E13" s="74">
        <v>4136585.95</v>
      </c>
      <c r="F13" s="74">
        <v>0</v>
      </c>
      <c r="G13" s="74">
        <v>0</v>
      </c>
    </row>
    <row r="14" spans="1:7" ht="20.100000000000001" customHeight="1">
      <c r="A14" s="423"/>
      <c r="B14" s="423"/>
      <c r="C14" s="423"/>
      <c r="D14" s="423"/>
      <c r="E14" s="74">
        <v>0</v>
      </c>
      <c r="F14" s="74">
        <v>0</v>
      </c>
      <c r="G14" s="74">
        <v>0</v>
      </c>
    </row>
    <row r="15" spans="1:7" ht="20.100000000000001" customHeight="1">
      <c r="A15" s="423"/>
      <c r="B15" s="423"/>
      <c r="C15" s="423"/>
      <c r="D15" s="423"/>
      <c r="E15" s="74">
        <v>0</v>
      </c>
      <c r="F15" s="74">
        <v>0</v>
      </c>
      <c r="G15" s="74">
        <v>0</v>
      </c>
    </row>
    <row r="16" spans="1:7" ht="20.100000000000001" customHeight="1">
      <c r="A16" s="423"/>
      <c r="B16" s="423"/>
      <c r="C16" s="423"/>
      <c r="D16" s="423"/>
      <c r="E16" s="74">
        <v>0</v>
      </c>
      <c r="F16" s="74">
        <v>0</v>
      </c>
      <c r="G16" s="74">
        <v>0</v>
      </c>
    </row>
    <row r="17" spans="1:11" ht="20.100000000000001" customHeight="1">
      <c r="A17" s="423"/>
      <c r="B17" s="423"/>
      <c r="C17" s="423"/>
      <c r="D17" s="423"/>
      <c r="E17" s="74">
        <v>0</v>
      </c>
      <c r="F17" s="74">
        <v>0</v>
      </c>
      <c r="G17" s="74">
        <v>0</v>
      </c>
    </row>
    <row r="18" spans="1:11" ht="20.100000000000001" customHeight="1">
      <c r="A18" s="423"/>
      <c r="B18" s="423"/>
      <c r="C18" s="423"/>
      <c r="D18" s="423"/>
      <c r="E18" s="74">
        <v>0</v>
      </c>
      <c r="F18" s="74">
        <v>0</v>
      </c>
      <c r="G18" s="74">
        <v>0</v>
      </c>
    </row>
    <row r="19" spans="1:11" ht="21" customHeight="1">
      <c r="A19" s="406" t="s">
        <v>2</v>
      </c>
      <c r="B19" s="406"/>
      <c r="C19" s="406"/>
      <c r="D19" s="406"/>
      <c r="E19" s="52">
        <f>SUM(E13:E18)</f>
        <v>4136585.95</v>
      </c>
      <c r="F19" s="52">
        <f>SUM(F13:F18)</f>
        <v>0</v>
      </c>
      <c r="G19" s="52">
        <f>SUM(G13:G18)</f>
        <v>0</v>
      </c>
    </row>
    <row r="20" spans="1:11" ht="21" customHeight="1">
      <c r="A20" s="406" t="s">
        <v>3</v>
      </c>
      <c r="B20" s="406"/>
      <c r="C20" s="406"/>
      <c r="D20" s="406"/>
      <c r="E20" s="52">
        <f>E19/1000</f>
        <v>4136.5859500000006</v>
      </c>
      <c r="F20" s="52">
        <f>F19/1000</f>
        <v>0</v>
      </c>
      <c r="G20" s="52">
        <f>G19/1000</f>
        <v>0</v>
      </c>
    </row>
    <row r="21" spans="1:11" ht="67.5" customHeight="1">
      <c r="A21" s="399"/>
      <c r="B21" s="399"/>
    </row>
    <row r="22" spans="1:11" ht="15.75">
      <c r="A22" s="3" t="s">
        <v>4</v>
      </c>
      <c r="B22" s="3"/>
      <c r="C22" s="27"/>
      <c r="D22" s="27"/>
      <c r="E22" s="3"/>
      <c r="F22" s="353"/>
      <c r="G22" s="353"/>
    </row>
    <row r="23" spans="1:11" ht="15.75" customHeight="1">
      <c r="A23" s="3"/>
      <c r="B23" s="3"/>
      <c r="C23" s="352" t="s">
        <v>5</v>
      </c>
      <c r="D23" s="352"/>
      <c r="E23" s="3"/>
      <c r="F23" s="352" t="s">
        <v>6</v>
      </c>
      <c r="G23" s="352"/>
    </row>
    <row r="24" spans="1:11" ht="34.5" customHeight="1">
      <c r="A24" s="3"/>
      <c r="B24" s="3"/>
      <c r="C24" s="3"/>
      <c r="D24" s="3"/>
      <c r="E24" s="3"/>
      <c r="F24" s="3"/>
      <c r="G24" s="3"/>
    </row>
    <row r="25" spans="1:11" ht="15.75">
      <c r="A25" s="3" t="s">
        <v>7</v>
      </c>
      <c r="B25" s="3"/>
      <c r="C25" s="27"/>
      <c r="D25" s="27"/>
      <c r="E25" s="3"/>
      <c r="F25" s="353"/>
      <c r="G25" s="353"/>
    </row>
    <row r="26" spans="1:11" ht="15.75">
      <c r="A26" s="9"/>
      <c r="B26" s="9"/>
      <c r="C26" s="352" t="s">
        <v>5</v>
      </c>
      <c r="D26" s="352"/>
      <c r="E26" s="3"/>
      <c r="F26" s="352" t="s">
        <v>6</v>
      </c>
      <c r="G26" s="352"/>
      <c r="K26" t="s">
        <v>22</v>
      </c>
    </row>
  </sheetData>
  <sheetProtection selectLockedCells="1" selectUnlockedCells="1"/>
  <mergeCells count="27">
    <mergeCell ref="A18:D18"/>
    <mergeCell ref="F25:G25"/>
    <mergeCell ref="C26:D26"/>
    <mergeCell ref="F26:G26"/>
    <mergeCell ref="A19:D19"/>
    <mergeCell ref="A20:D20"/>
    <mergeCell ref="A21:B21"/>
    <mergeCell ref="F22:G22"/>
    <mergeCell ref="C23:D23"/>
    <mergeCell ref="F23:G23"/>
    <mergeCell ref="A13:D13"/>
    <mergeCell ref="A14:D14"/>
    <mergeCell ref="A15:D15"/>
    <mergeCell ref="A16:D16"/>
    <mergeCell ref="A17:D17"/>
    <mergeCell ref="A8:G8"/>
    <mergeCell ref="A9:G9"/>
    <mergeCell ref="A10:F10"/>
    <mergeCell ref="A11:D12"/>
    <mergeCell ref="E11:E12"/>
    <mergeCell ref="F11:F12"/>
    <mergeCell ref="G11:G12"/>
    <mergeCell ref="A6:G6"/>
    <mergeCell ref="F1:G1"/>
    <mergeCell ref="A3:G3"/>
    <mergeCell ref="A4:G4"/>
    <mergeCell ref="A7:G7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00B0F0"/>
  </sheetPr>
  <dimension ref="A1:K26"/>
  <sheetViews>
    <sheetView view="pageBreakPreview" zoomScale="66" zoomScaleNormal="66" zoomScaleSheetLayoutView="66" workbookViewId="0">
      <selection activeCell="F13" sqref="F13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1" spans="1:7" ht="15.75">
      <c r="F1" s="419" t="s">
        <v>430</v>
      </c>
      <c r="G1" s="419"/>
    </row>
    <row r="3" spans="1:7" ht="15.75">
      <c r="A3" s="357" t="s">
        <v>376</v>
      </c>
      <c r="B3" s="357"/>
      <c r="C3" s="357"/>
      <c r="D3" s="357"/>
      <c r="E3" s="357"/>
      <c r="F3" s="357"/>
      <c r="G3" s="357"/>
    </row>
    <row r="4" spans="1:7" ht="24" customHeight="1">
      <c r="A4" s="362" t="s">
        <v>427</v>
      </c>
      <c r="B4" s="362"/>
      <c r="C4" s="362"/>
      <c r="D4" s="362"/>
      <c r="E4" s="362"/>
      <c r="F4" s="362"/>
      <c r="G4" s="362"/>
    </row>
    <row r="5" spans="1:7" ht="20.25" customHeight="1">
      <c r="A5" s="72"/>
      <c r="B5" s="72"/>
      <c r="C5" s="72"/>
      <c r="D5" s="72"/>
      <c r="E5" s="72"/>
      <c r="F5" s="72"/>
      <c r="G5" s="72"/>
    </row>
    <row r="6" spans="1:7" ht="55.5" customHeight="1">
      <c r="A6" s="362" t="s">
        <v>418</v>
      </c>
      <c r="B6" s="362"/>
      <c r="C6" s="362"/>
      <c r="D6" s="362"/>
      <c r="E6" s="362"/>
      <c r="F6" s="362"/>
      <c r="G6" s="362"/>
    </row>
    <row r="7" spans="1:7" ht="56.25" customHeight="1">
      <c r="A7" s="407"/>
      <c r="B7" s="407"/>
      <c r="C7" s="407"/>
      <c r="D7" s="407"/>
      <c r="E7" s="407"/>
      <c r="F7" s="407"/>
      <c r="G7" s="407"/>
    </row>
    <row r="8" spans="1:7" ht="15.75" customHeight="1">
      <c r="A8" s="352" t="s">
        <v>1</v>
      </c>
      <c r="B8" s="352"/>
      <c r="C8" s="352"/>
      <c r="D8" s="352"/>
      <c r="E8" s="352"/>
      <c r="F8" s="352"/>
      <c r="G8" s="352"/>
    </row>
    <row r="9" spans="1:7" ht="15.75" customHeight="1">
      <c r="A9" s="355" t="s">
        <v>417</v>
      </c>
      <c r="B9" s="355"/>
      <c r="C9" s="355"/>
      <c r="D9" s="355"/>
      <c r="E9" s="355"/>
      <c r="F9" s="355"/>
      <c r="G9" s="355"/>
    </row>
    <row r="10" spans="1:7" ht="15.75" customHeight="1">
      <c r="A10" s="355"/>
      <c r="B10" s="355"/>
      <c r="C10" s="355"/>
      <c r="D10" s="355"/>
      <c r="E10" s="355"/>
      <c r="F10" s="355"/>
    </row>
    <row r="11" spans="1:7" ht="14.25" customHeight="1">
      <c r="A11" s="404" t="s">
        <v>8</v>
      </c>
      <c r="B11" s="404"/>
      <c r="C11" s="404"/>
      <c r="D11" s="404"/>
      <c r="E11" s="421" t="s">
        <v>414</v>
      </c>
      <c r="F11" s="421" t="s">
        <v>415</v>
      </c>
      <c r="G11" s="421" t="s">
        <v>416</v>
      </c>
    </row>
    <row r="12" spans="1:7" ht="18" customHeight="1">
      <c r="A12" s="404"/>
      <c r="B12" s="404"/>
      <c r="C12" s="404"/>
      <c r="D12" s="404"/>
      <c r="E12" s="421"/>
      <c r="F12" s="421"/>
      <c r="G12" s="421"/>
    </row>
    <row r="13" spans="1:7" ht="20.100000000000001" customHeight="1">
      <c r="A13" s="422"/>
      <c r="B13" s="422"/>
      <c r="C13" s="422"/>
      <c r="D13" s="422"/>
      <c r="E13" s="74">
        <v>0</v>
      </c>
      <c r="F13" s="74">
        <v>0</v>
      </c>
      <c r="G13" s="74">
        <v>0</v>
      </c>
    </row>
    <row r="14" spans="1:7" ht="20.100000000000001" customHeight="1">
      <c r="A14" s="423"/>
      <c r="B14" s="423"/>
      <c r="C14" s="423"/>
      <c r="D14" s="423"/>
      <c r="E14" s="74">
        <v>0</v>
      </c>
      <c r="F14" s="74">
        <v>0</v>
      </c>
      <c r="G14" s="74">
        <v>0</v>
      </c>
    </row>
    <row r="15" spans="1:7" ht="20.100000000000001" customHeight="1">
      <c r="A15" s="423"/>
      <c r="B15" s="423"/>
      <c r="C15" s="423"/>
      <c r="D15" s="423"/>
      <c r="E15" s="74">
        <v>0</v>
      </c>
      <c r="F15" s="74">
        <v>0</v>
      </c>
      <c r="G15" s="74">
        <v>0</v>
      </c>
    </row>
    <row r="16" spans="1:7" ht="20.100000000000001" customHeight="1">
      <c r="A16" s="423"/>
      <c r="B16" s="423"/>
      <c r="C16" s="423"/>
      <c r="D16" s="423"/>
      <c r="E16" s="74">
        <v>0</v>
      </c>
      <c r="F16" s="74">
        <v>0</v>
      </c>
      <c r="G16" s="74">
        <v>0</v>
      </c>
    </row>
    <row r="17" spans="1:11" ht="20.100000000000001" customHeight="1">
      <c r="A17" s="423"/>
      <c r="B17" s="423"/>
      <c r="C17" s="423"/>
      <c r="D17" s="423"/>
      <c r="E17" s="74">
        <v>0</v>
      </c>
      <c r="F17" s="74">
        <v>0</v>
      </c>
      <c r="G17" s="74">
        <v>0</v>
      </c>
    </row>
    <row r="18" spans="1:11" ht="20.100000000000001" customHeight="1">
      <c r="A18" s="423"/>
      <c r="B18" s="423"/>
      <c r="C18" s="423"/>
      <c r="D18" s="423"/>
      <c r="E18" s="74">
        <v>0</v>
      </c>
      <c r="F18" s="74">
        <v>0</v>
      </c>
      <c r="G18" s="74">
        <v>0</v>
      </c>
    </row>
    <row r="19" spans="1:11" ht="20.25" customHeight="1">
      <c r="A19" s="344" t="s">
        <v>2</v>
      </c>
      <c r="B19" s="344"/>
      <c r="C19" s="344"/>
      <c r="D19" s="344"/>
      <c r="E19" s="5">
        <f>SUM(E13:E18)</f>
        <v>0</v>
      </c>
      <c r="F19" s="5">
        <f>SUM(F13:F18)</f>
        <v>0</v>
      </c>
      <c r="G19" s="5">
        <f>SUM(G13:G18)</f>
        <v>0</v>
      </c>
    </row>
    <row r="20" spans="1:11" ht="20.25" customHeight="1">
      <c r="A20" s="344" t="s">
        <v>3</v>
      </c>
      <c r="B20" s="344"/>
      <c r="C20" s="344"/>
      <c r="D20" s="344"/>
      <c r="E20" s="5">
        <f>E19/1000</f>
        <v>0</v>
      </c>
      <c r="F20" s="5">
        <f>F19/1000</f>
        <v>0</v>
      </c>
      <c r="G20" s="5">
        <f>G19/1000</f>
        <v>0</v>
      </c>
    </row>
    <row r="21" spans="1:11" ht="67.5" customHeight="1">
      <c r="A21" s="399"/>
      <c r="B21" s="399"/>
    </row>
    <row r="22" spans="1:11" ht="15.75">
      <c r="A22" s="3" t="s">
        <v>4</v>
      </c>
      <c r="B22" s="3"/>
      <c r="C22" s="27"/>
      <c r="D22" s="27"/>
      <c r="E22" s="3"/>
      <c r="F22" s="353"/>
      <c r="G22" s="353"/>
    </row>
    <row r="23" spans="1:11" ht="15.75" customHeight="1">
      <c r="A23" s="3"/>
      <c r="B23" s="3"/>
      <c r="C23" s="352" t="s">
        <v>5</v>
      </c>
      <c r="D23" s="352"/>
      <c r="E23" s="3"/>
      <c r="F23" s="352" t="s">
        <v>6</v>
      </c>
      <c r="G23" s="352"/>
    </row>
    <row r="24" spans="1:11" ht="33" customHeight="1">
      <c r="A24" s="3"/>
      <c r="B24" s="3"/>
      <c r="C24" s="3"/>
      <c r="D24" s="3"/>
      <c r="E24" s="3"/>
      <c r="F24" s="3"/>
      <c r="G24" s="3"/>
    </row>
    <row r="25" spans="1:11" ht="15.75">
      <c r="A25" s="3" t="s">
        <v>7</v>
      </c>
      <c r="B25" s="3"/>
      <c r="C25" s="27"/>
      <c r="D25" s="27"/>
      <c r="E25" s="3"/>
      <c r="F25" s="353"/>
      <c r="G25" s="353"/>
    </row>
    <row r="26" spans="1:11" ht="15.75">
      <c r="A26" s="9"/>
      <c r="B26" s="9"/>
      <c r="C26" s="352" t="s">
        <v>5</v>
      </c>
      <c r="D26" s="352"/>
      <c r="E26" s="3"/>
      <c r="F26" s="352" t="s">
        <v>6</v>
      </c>
      <c r="G26" s="352"/>
      <c r="K26" t="s">
        <v>22</v>
      </c>
    </row>
  </sheetData>
  <sheetProtection selectLockedCells="1" selectUnlockedCells="1"/>
  <mergeCells count="27">
    <mergeCell ref="F1:G1"/>
    <mergeCell ref="A10:F10"/>
    <mergeCell ref="A13:D13"/>
    <mergeCell ref="A14:D14"/>
    <mergeCell ref="A15:D15"/>
    <mergeCell ref="A3:G3"/>
    <mergeCell ref="A4:G4"/>
    <mergeCell ref="A6:G6"/>
    <mergeCell ref="A7:G7"/>
    <mergeCell ref="A8:G8"/>
    <mergeCell ref="A9:G9"/>
    <mergeCell ref="G11:G12"/>
    <mergeCell ref="A11:D12"/>
    <mergeCell ref="A16:D16"/>
    <mergeCell ref="F11:F12"/>
    <mergeCell ref="F23:G23"/>
    <mergeCell ref="F25:G25"/>
    <mergeCell ref="C26:D26"/>
    <mergeCell ref="F26:G26"/>
    <mergeCell ref="E11:E12"/>
    <mergeCell ref="A18:D18"/>
    <mergeCell ref="A21:B21"/>
    <mergeCell ref="C23:D23"/>
    <mergeCell ref="A19:D19"/>
    <mergeCell ref="A20:D20"/>
    <mergeCell ref="F22:G22"/>
    <mergeCell ref="A17:D17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6600FF"/>
  </sheetPr>
  <dimension ref="A1:K28"/>
  <sheetViews>
    <sheetView view="pageBreakPreview" zoomScale="66" zoomScaleNormal="66" zoomScaleSheetLayoutView="66" workbookViewId="0">
      <selection activeCell="A20" sqref="A20:D20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1" spans="1:7" ht="15.75">
      <c r="F1" s="419" t="s">
        <v>430</v>
      </c>
      <c r="G1" s="419"/>
    </row>
    <row r="3" spans="1:7" ht="15.75">
      <c r="A3" s="357" t="s">
        <v>376</v>
      </c>
      <c r="B3" s="357"/>
      <c r="C3" s="357"/>
      <c r="D3" s="357"/>
      <c r="E3" s="357"/>
      <c r="F3" s="357"/>
      <c r="G3" s="357"/>
    </row>
    <row r="4" spans="1:7" ht="28.5" customHeight="1">
      <c r="A4" s="362" t="s">
        <v>365</v>
      </c>
      <c r="B4" s="362"/>
      <c r="C4" s="362"/>
      <c r="D4" s="362"/>
      <c r="E4" s="362"/>
      <c r="F4" s="362"/>
      <c r="G4" s="362"/>
    </row>
    <row r="5" spans="1:7" ht="17.25" customHeight="1">
      <c r="A5" s="72"/>
      <c r="B5" s="72"/>
      <c r="C5" s="72"/>
      <c r="D5" s="72"/>
      <c r="E5" s="72"/>
      <c r="F5" s="72"/>
      <c r="G5" s="72"/>
    </row>
    <row r="6" spans="1:7" ht="72" customHeight="1">
      <c r="A6" s="362" t="s">
        <v>432</v>
      </c>
      <c r="B6" s="362"/>
      <c r="C6" s="362"/>
      <c r="D6" s="362"/>
      <c r="E6" s="362"/>
      <c r="F6" s="362"/>
      <c r="G6" s="362"/>
    </row>
    <row r="7" spans="1:7" ht="56.25" customHeight="1">
      <c r="A7" s="407"/>
      <c r="B7" s="407"/>
      <c r="C7" s="407"/>
      <c r="D7" s="407"/>
      <c r="E7" s="407"/>
      <c r="F7" s="407"/>
      <c r="G7" s="407"/>
    </row>
    <row r="8" spans="1:7" ht="15.75" customHeight="1">
      <c r="A8" s="352" t="s">
        <v>1</v>
      </c>
      <c r="B8" s="352"/>
      <c r="C8" s="352"/>
      <c r="D8" s="352"/>
      <c r="E8" s="352"/>
      <c r="F8" s="352"/>
      <c r="G8" s="352"/>
    </row>
    <row r="9" spans="1:7" ht="15.75" customHeight="1">
      <c r="A9" s="355" t="s">
        <v>417</v>
      </c>
      <c r="B9" s="355"/>
      <c r="C9" s="355"/>
      <c r="D9" s="355"/>
      <c r="E9" s="355"/>
      <c r="F9" s="355"/>
      <c r="G9" s="355"/>
    </row>
    <row r="10" spans="1:7" ht="15.75" customHeight="1">
      <c r="A10" s="355"/>
      <c r="B10" s="355"/>
      <c r="C10" s="355"/>
      <c r="D10" s="355"/>
      <c r="E10" s="355"/>
      <c r="F10" s="355"/>
    </row>
    <row r="11" spans="1:7" ht="14.25" customHeight="1">
      <c r="A11" s="420" t="s">
        <v>8</v>
      </c>
      <c r="B11" s="420"/>
      <c r="C11" s="420"/>
      <c r="D11" s="420"/>
      <c r="E11" s="421" t="s">
        <v>414</v>
      </c>
      <c r="F11" s="421" t="s">
        <v>415</v>
      </c>
      <c r="G11" s="421" t="s">
        <v>416</v>
      </c>
    </row>
    <row r="12" spans="1:7" ht="19.5" customHeight="1">
      <c r="A12" s="420"/>
      <c r="B12" s="420"/>
      <c r="C12" s="420"/>
      <c r="D12" s="420"/>
      <c r="E12" s="421"/>
      <c r="F12" s="421"/>
      <c r="G12" s="421"/>
    </row>
    <row r="13" spans="1:7" ht="20.100000000000001" customHeight="1">
      <c r="A13" s="424" t="s">
        <v>373</v>
      </c>
      <c r="B13" s="424"/>
      <c r="C13" s="424"/>
      <c r="D13" s="424"/>
      <c r="E13" s="74">
        <v>0</v>
      </c>
      <c r="F13" s="74">
        <v>0</v>
      </c>
      <c r="G13" s="74">
        <v>0</v>
      </c>
    </row>
    <row r="14" spans="1:7" ht="20.100000000000001" customHeight="1">
      <c r="A14" s="424" t="s">
        <v>372</v>
      </c>
      <c r="B14" s="424"/>
      <c r="C14" s="424"/>
      <c r="D14" s="424"/>
      <c r="E14" s="74">
        <v>0</v>
      </c>
      <c r="F14" s="74">
        <v>0</v>
      </c>
      <c r="G14" s="74">
        <v>0</v>
      </c>
    </row>
    <row r="15" spans="1:7" ht="20.100000000000001" customHeight="1">
      <c r="A15" s="424" t="s">
        <v>371</v>
      </c>
      <c r="B15" s="424"/>
      <c r="C15" s="424"/>
      <c r="D15" s="424"/>
      <c r="E15" s="74">
        <v>0</v>
      </c>
      <c r="F15" s="74">
        <v>0</v>
      </c>
      <c r="G15" s="74">
        <v>0</v>
      </c>
    </row>
    <row r="16" spans="1:7" ht="20.100000000000001" customHeight="1">
      <c r="A16" s="425" t="s">
        <v>442</v>
      </c>
      <c r="B16" s="426"/>
      <c r="C16" s="426"/>
      <c r="D16" s="427"/>
      <c r="E16" s="74">
        <v>0</v>
      </c>
      <c r="F16" s="74">
        <v>0</v>
      </c>
      <c r="G16" s="74">
        <v>0</v>
      </c>
    </row>
    <row r="17" spans="1:11" ht="20.100000000000001" customHeight="1">
      <c r="A17" s="423"/>
      <c r="B17" s="423"/>
      <c r="C17" s="423"/>
      <c r="D17" s="423"/>
      <c r="E17" s="74">
        <v>0</v>
      </c>
      <c r="F17" s="74">
        <v>0</v>
      </c>
      <c r="G17" s="74">
        <v>0</v>
      </c>
    </row>
    <row r="18" spans="1:11" ht="20.100000000000001" customHeight="1">
      <c r="A18" s="423"/>
      <c r="B18" s="423"/>
      <c r="C18" s="423"/>
      <c r="D18" s="423"/>
      <c r="E18" s="74">
        <v>0</v>
      </c>
      <c r="F18" s="74">
        <v>0</v>
      </c>
      <c r="G18" s="74">
        <v>0</v>
      </c>
    </row>
    <row r="19" spans="1:11" ht="20.100000000000001" customHeight="1">
      <c r="A19" s="423"/>
      <c r="B19" s="423"/>
      <c r="C19" s="423"/>
      <c r="D19" s="423"/>
      <c r="E19" s="74">
        <v>0</v>
      </c>
      <c r="F19" s="74">
        <v>0</v>
      </c>
      <c r="G19" s="74">
        <v>0</v>
      </c>
    </row>
    <row r="20" spans="1:11" ht="20.100000000000001" customHeight="1">
      <c r="A20" s="423"/>
      <c r="B20" s="423"/>
      <c r="C20" s="423"/>
      <c r="D20" s="423"/>
      <c r="E20" s="74">
        <v>0</v>
      </c>
      <c r="F20" s="74">
        <v>0</v>
      </c>
      <c r="G20" s="74">
        <v>0</v>
      </c>
    </row>
    <row r="21" spans="1:11" ht="21" customHeight="1">
      <c r="A21" s="406" t="s">
        <v>2</v>
      </c>
      <c r="B21" s="406"/>
      <c r="C21" s="406"/>
      <c r="D21" s="406"/>
      <c r="E21" s="52">
        <f>SUM(E13:E20)</f>
        <v>0</v>
      </c>
      <c r="F21" s="52">
        <f>SUM(F13:F20)</f>
        <v>0</v>
      </c>
      <c r="G21" s="52">
        <f>SUM(G13:G20)</f>
        <v>0</v>
      </c>
    </row>
    <row r="22" spans="1:11" ht="21" customHeight="1">
      <c r="A22" s="406" t="s">
        <v>3</v>
      </c>
      <c r="B22" s="406"/>
      <c r="C22" s="406"/>
      <c r="D22" s="406"/>
      <c r="E22" s="52">
        <f>E21/1000</f>
        <v>0</v>
      </c>
      <c r="F22" s="52">
        <f>F21/1000</f>
        <v>0</v>
      </c>
      <c r="G22" s="52">
        <f>G21/1000</f>
        <v>0</v>
      </c>
    </row>
    <row r="23" spans="1:11" ht="67.5" customHeight="1">
      <c r="A23" s="399"/>
      <c r="B23" s="399"/>
    </row>
    <row r="24" spans="1:11" ht="15.75">
      <c r="A24" s="3" t="s">
        <v>4</v>
      </c>
      <c r="B24" s="3"/>
      <c r="C24" s="27"/>
      <c r="D24" s="27"/>
      <c r="E24" s="3"/>
      <c r="F24" s="353"/>
      <c r="G24" s="353"/>
    </row>
    <row r="25" spans="1:11" ht="15.75" customHeight="1">
      <c r="A25" s="3"/>
      <c r="B25" s="3"/>
      <c r="C25" s="352" t="s">
        <v>5</v>
      </c>
      <c r="D25" s="352"/>
      <c r="E25" s="3"/>
      <c r="F25" s="352" t="s">
        <v>6</v>
      </c>
      <c r="G25" s="352"/>
    </row>
    <row r="26" spans="1:11" ht="28.5" customHeight="1">
      <c r="A26" s="3"/>
      <c r="B26" s="3"/>
      <c r="C26" s="3"/>
      <c r="D26" s="3"/>
      <c r="E26" s="3"/>
      <c r="F26" s="3"/>
      <c r="G26" s="3"/>
    </row>
    <row r="27" spans="1:11" ht="15.75">
      <c r="A27" s="3" t="s">
        <v>7</v>
      </c>
      <c r="B27" s="3"/>
      <c r="C27" s="27"/>
      <c r="D27" s="27"/>
      <c r="E27" s="3"/>
      <c r="F27" s="353"/>
      <c r="G27" s="353"/>
    </row>
    <row r="28" spans="1:11" ht="15.75">
      <c r="A28" s="9"/>
      <c r="B28" s="9"/>
      <c r="C28" s="352" t="s">
        <v>5</v>
      </c>
      <c r="D28" s="352"/>
      <c r="E28" s="3"/>
      <c r="F28" s="352" t="s">
        <v>6</v>
      </c>
      <c r="G28" s="352"/>
      <c r="K28" t="s">
        <v>22</v>
      </c>
    </row>
  </sheetData>
  <sheetProtection selectLockedCells="1" selectUnlockedCells="1"/>
  <mergeCells count="29">
    <mergeCell ref="A13:D13"/>
    <mergeCell ref="F28:G28"/>
    <mergeCell ref="A18:D18"/>
    <mergeCell ref="A19:D19"/>
    <mergeCell ref="A20:D20"/>
    <mergeCell ref="C28:D28"/>
    <mergeCell ref="F27:G27"/>
    <mergeCell ref="C25:D25"/>
    <mergeCell ref="F25:G25"/>
    <mergeCell ref="A23:B23"/>
    <mergeCell ref="F24:G24"/>
    <mergeCell ref="A22:D22"/>
    <mergeCell ref="A21:D21"/>
    <mergeCell ref="A14:D14"/>
    <mergeCell ref="A15:D15"/>
    <mergeCell ref="A16:D16"/>
    <mergeCell ref="A17:D17"/>
    <mergeCell ref="F1:G1"/>
    <mergeCell ref="A11:D12"/>
    <mergeCell ref="E11:E12"/>
    <mergeCell ref="F11:F12"/>
    <mergeCell ref="G11:G12"/>
    <mergeCell ref="A3:G3"/>
    <mergeCell ref="A4:G4"/>
    <mergeCell ref="A6:G6"/>
    <mergeCell ref="A7:G7"/>
    <mergeCell ref="A8:G8"/>
    <mergeCell ref="A9:G9"/>
    <mergeCell ref="A10:F10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CC3300"/>
  </sheetPr>
  <dimension ref="A1:K45"/>
  <sheetViews>
    <sheetView view="pageBreakPreview" zoomScale="66" zoomScaleNormal="66" zoomScaleSheetLayoutView="66" workbookViewId="0">
      <selection activeCell="F1" sqref="F1:G1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1" spans="1:7" ht="15.75">
      <c r="F1" s="419" t="s">
        <v>430</v>
      </c>
      <c r="G1" s="419"/>
    </row>
    <row r="3" spans="1:7" ht="20.25" customHeight="1">
      <c r="A3" s="355" t="s">
        <v>376</v>
      </c>
      <c r="B3" s="355"/>
      <c r="C3" s="355"/>
      <c r="D3" s="355"/>
      <c r="E3" s="355"/>
      <c r="F3" s="355"/>
      <c r="G3" s="355"/>
    </row>
    <row r="4" spans="1:7" ht="28.5" customHeight="1">
      <c r="A4" s="362" t="s">
        <v>428</v>
      </c>
      <c r="B4" s="362"/>
      <c r="C4" s="362"/>
      <c r="D4" s="362"/>
      <c r="E4" s="362"/>
      <c r="F4" s="362"/>
      <c r="G4" s="362"/>
    </row>
    <row r="5" spans="1:7" ht="21.75" customHeight="1">
      <c r="A5" s="72"/>
      <c r="B5" s="72"/>
      <c r="C5" s="72"/>
      <c r="D5" s="72"/>
      <c r="E5" s="72"/>
      <c r="F5" s="72"/>
      <c r="G5" s="72"/>
    </row>
    <row r="6" spans="1:7" ht="86.25" customHeight="1">
      <c r="A6" s="362" t="s">
        <v>431</v>
      </c>
      <c r="B6" s="362"/>
      <c r="C6" s="362"/>
      <c r="D6" s="362"/>
      <c r="E6" s="362"/>
      <c r="F6" s="362"/>
      <c r="G6" s="362"/>
    </row>
    <row r="7" spans="1:7" ht="56.25" customHeight="1">
      <c r="A7" s="407"/>
      <c r="B7" s="407"/>
      <c r="C7" s="407"/>
      <c r="D7" s="407"/>
      <c r="E7" s="407"/>
      <c r="F7" s="407"/>
      <c r="G7" s="407"/>
    </row>
    <row r="8" spans="1:7" ht="15.75" customHeight="1">
      <c r="A8" s="352" t="s">
        <v>1</v>
      </c>
      <c r="B8" s="352"/>
      <c r="C8" s="352"/>
      <c r="D8" s="352"/>
      <c r="E8" s="352"/>
      <c r="F8" s="352"/>
      <c r="G8" s="352"/>
    </row>
    <row r="9" spans="1:7" ht="15.75" customHeight="1">
      <c r="A9" s="355" t="s">
        <v>417</v>
      </c>
      <c r="B9" s="355"/>
      <c r="C9" s="355"/>
      <c r="D9" s="355"/>
      <c r="E9" s="355"/>
      <c r="F9" s="355"/>
      <c r="G9" s="355"/>
    </row>
    <row r="10" spans="1:7" ht="15.75" customHeight="1">
      <c r="A10" s="355"/>
      <c r="B10" s="355"/>
      <c r="C10" s="355"/>
      <c r="D10" s="355"/>
      <c r="E10" s="355"/>
      <c r="F10" s="355"/>
    </row>
    <row r="11" spans="1:7" ht="14.25" customHeight="1">
      <c r="A11" s="404" t="s">
        <v>8</v>
      </c>
      <c r="B11" s="404"/>
      <c r="C11" s="404"/>
      <c r="D11" s="404"/>
      <c r="E11" s="393" t="s">
        <v>414</v>
      </c>
      <c r="F11" s="393" t="s">
        <v>415</v>
      </c>
      <c r="G11" s="393" t="s">
        <v>416</v>
      </c>
    </row>
    <row r="12" spans="1:7" ht="18" customHeight="1">
      <c r="A12" s="404"/>
      <c r="B12" s="404"/>
      <c r="C12" s="404"/>
      <c r="D12" s="404"/>
      <c r="E12" s="394"/>
      <c r="F12" s="394"/>
      <c r="G12" s="394"/>
    </row>
    <row r="13" spans="1:7" ht="20.100000000000001" customHeight="1">
      <c r="A13" s="382"/>
      <c r="B13" s="382"/>
      <c r="C13" s="382"/>
      <c r="D13" s="382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95"/>
      <c r="B31" s="396"/>
      <c r="C31" s="396"/>
      <c r="D31" s="397"/>
      <c r="E31" s="22">
        <v>0</v>
      </c>
      <c r="F31" s="22">
        <v>0</v>
      </c>
      <c r="G31" s="56">
        <v>0</v>
      </c>
    </row>
    <row r="32" spans="1:7" ht="20.100000000000001" customHeight="1">
      <c r="A32" s="395"/>
      <c r="B32" s="396"/>
      <c r="C32" s="396"/>
      <c r="D32" s="397"/>
      <c r="E32" s="22">
        <v>0</v>
      </c>
      <c r="F32" s="22">
        <v>0</v>
      </c>
      <c r="G32" s="56">
        <v>0</v>
      </c>
    </row>
    <row r="33" spans="1:11" ht="20.100000000000001" customHeight="1">
      <c r="A33" s="395"/>
      <c r="B33" s="396"/>
      <c r="C33" s="396"/>
      <c r="D33" s="397"/>
      <c r="E33" s="22">
        <v>0</v>
      </c>
      <c r="F33" s="22">
        <v>0</v>
      </c>
      <c r="G33" s="56">
        <v>0</v>
      </c>
    </row>
    <row r="34" spans="1:11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11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11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11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11" ht="23.25" customHeight="1">
      <c r="A38" s="344" t="s">
        <v>2</v>
      </c>
      <c r="B38" s="344"/>
      <c r="C38" s="344"/>
      <c r="D38" s="344"/>
      <c r="E38" s="5">
        <f>SUM(E13:E37)</f>
        <v>0</v>
      </c>
      <c r="F38" s="5">
        <f>SUM(F13:F37)</f>
        <v>0</v>
      </c>
      <c r="G38" s="5">
        <f>SUM(G13:G37)</f>
        <v>0</v>
      </c>
    </row>
    <row r="39" spans="1:11" ht="23.25" customHeight="1">
      <c r="A39" s="344" t="s">
        <v>3</v>
      </c>
      <c r="B39" s="344"/>
      <c r="C39" s="344"/>
      <c r="D39" s="344"/>
      <c r="E39" s="5">
        <f>E38/1000</f>
        <v>0</v>
      </c>
      <c r="F39" s="5">
        <f>F38/1000</f>
        <v>0</v>
      </c>
      <c r="G39" s="5">
        <f>G38/1000</f>
        <v>0</v>
      </c>
    </row>
    <row r="40" spans="1:11">
      <c r="A40" s="399"/>
      <c r="B40" s="399"/>
    </row>
    <row r="41" spans="1:11" ht="15.75">
      <c r="A41" s="3" t="s">
        <v>4</v>
      </c>
      <c r="B41" s="3"/>
      <c r="C41" s="27"/>
      <c r="D41" s="27"/>
      <c r="E41" s="3"/>
      <c r="F41" s="353"/>
      <c r="G41" s="353"/>
    </row>
    <row r="42" spans="1:11" ht="15.75" customHeight="1">
      <c r="A42" s="3"/>
      <c r="B42" s="3"/>
      <c r="C42" s="352" t="s">
        <v>5</v>
      </c>
      <c r="D42" s="352"/>
      <c r="E42" s="3"/>
      <c r="F42" s="352" t="s">
        <v>6</v>
      </c>
      <c r="G42" s="352"/>
    </row>
    <row r="43" spans="1:11" ht="15.75">
      <c r="A43" s="3"/>
      <c r="B43" s="3"/>
      <c r="C43" s="3"/>
      <c r="D43" s="3"/>
      <c r="E43" s="3"/>
      <c r="F43" s="3"/>
      <c r="G43" s="3"/>
    </row>
    <row r="44" spans="1:11" ht="15.75">
      <c r="A44" s="3" t="s">
        <v>7</v>
      </c>
      <c r="B44" s="3"/>
      <c r="C44" s="27"/>
      <c r="D44" s="27"/>
      <c r="E44" s="3"/>
      <c r="F44" s="353"/>
      <c r="G44" s="353"/>
    </row>
    <row r="45" spans="1:11" ht="15.75">
      <c r="A45" s="9"/>
      <c r="B45" s="9"/>
      <c r="C45" s="352" t="s">
        <v>5</v>
      </c>
      <c r="D45" s="352"/>
      <c r="E45" s="3"/>
      <c r="F45" s="352" t="s">
        <v>6</v>
      </c>
      <c r="G45" s="352"/>
      <c r="K45" t="s">
        <v>22</v>
      </c>
    </row>
  </sheetData>
  <sheetProtection selectLockedCells="1" selectUnlockedCells="1"/>
  <mergeCells count="46">
    <mergeCell ref="F44:G44"/>
    <mergeCell ref="C45:D45"/>
    <mergeCell ref="F45:G45"/>
    <mergeCell ref="A38:D38"/>
    <mergeCell ref="A39:D39"/>
    <mergeCell ref="A40:B40"/>
    <mergeCell ref="F41:G41"/>
    <mergeCell ref="C42:D42"/>
    <mergeCell ref="F42:G42"/>
    <mergeCell ref="A33:D33"/>
    <mergeCell ref="A34:D34"/>
    <mergeCell ref="A35:D35"/>
    <mergeCell ref="A36:D36"/>
    <mergeCell ref="A37:D37"/>
    <mergeCell ref="A28:D28"/>
    <mergeCell ref="A29:D29"/>
    <mergeCell ref="A30:D30"/>
    <mergeCell ref="A31:D31"/>
    <mergeCell ref="A32:D32"/>
    <mergeCell ref="A23:D23"/>
    <mergeCell ref="A24:D24"/>
    <mergeCell ref="A25:D25"/>
    <mergeCell ref="A26:D26"/>
    <mergeCell ref="A27:D27"/>
    <mergeCell ref="A18:D18"/>
    <mergeCell ref="A19:D19"/>
    <mergeCell ref="A20:D20"/>
    <mergeCell ref="A21:D21"/>
    <mergeCell ref="A22:D22"/>
    <mergeCell ref="A13:D13"/>
    <mergeCell ref="A14:D14"/>
    <mergeCell ref="A15:D15"/>
    <mergeCell ref="A16:D16"/>
    <mergeCell ref="A17:D17"/>
    <mergeCell ref="A9:G9"/>
    <mergeCell ref="A10:F10"/>
    <mergeCell ref="A7:G7"/>
    <mergeCell ref="A11:D12"/>
    <mergeCell ref="E11:E12"/>
    <mergeCell ref="F11:F12"/>
    <mergeCell ref="G11:G12"/>
    <mergeCell ref="F1:G1"/>
    <mergeCell ref="A3:G3"/>
    <mergeCell ref="A4:G4"/>
    <mergeCell ref="A6:G6"/>
    <mergeCell ref="A8:G8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CC3300"/>
  </sheetPr>
  <dimension ref="A1:K45"/>
  <sheetViews>
    <sheetView view="pageBreakPreview" zoomScale="66" zoomScaleNormal="66" zoomScaleSheetLayoutView="66" workbookViewId="0">
      <selection activeCell="P6" sqref="P6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1" spans="1:7" ht="15.75">
      <c r="F1" s="419" t="s">
        <v>430</v>
      </c>
      <c r="G1" s="419"/>
    </row>
    <row r="3" spans="1:7" ht="20.25" customHeight="1">
      <c r="A3" s="355" t="s">
        <v>376</v>
      </c>
      <c r="B3" s="355"/>
      <c r="C3" s="355"/>
      <c r="D3" s="355"/>
      <c r="E3" s="355"/>
      <c r="F3" s="355"/>
      <c r="G3" s="355"/>
    </row>
    <row r="4" spans="1:7" ht="28.5" customHeight="1">
      <c r="A4" s="362" t="s">
        <v>428</v>
      </c>
      <c r="B4" s="362"/>
      <c r="C4" s="362"/>
      <c r="D4" s="362"/>
      <c r="E4" s="362"/>
      <c r="F4" s="362"/>
      <c r="G4" s="362"/>
    </row>
    <row r="5" spans="1:7" ht="21.75" customHeight="1">
      <c r="A5" s="72"/>
      <c r="B5" s="72"/>
      <c r="C5" s="72"/>
      <c r="D5" s="72"/>
      <c r="E5" s="72"/>
      <c r="F5" s="72"/>
      <c r="G5" s="72"/>
    </row>
    <row r="6" spans="1:7" ht="86.25" customHeight="1">
      <c r="A6" s="362" t="s">
        <v>431</v>
      </c>
      <c r="B6" s="362"/>
      <c r="C6" s="362"/>
      <c r="D6" s="362"/>
      <c r="E6" s="362"/>
      <c r="F6" s="362"/>
      <c r="G6" s="362"/>
    </row>
    <row r="7" spans="1:7" ht="56.25" customHeight="1">
      <c r="A7" s="407"/>
      <c r="B7" s="407"/>
      <c r="C7" s="407"/>
      <c r="D7" s="407"/>
      <c r="E7" s="407"/>
      <c r="F7" s="407"/>
      <c r="G7" s="407"/>
    </row>
    <row r="8" spans="1:7" ht="15.75" customHeight="1">
      <c r="A8" s="352" t="s">
        <v>1</v>
      </c>
      <c r="B8" s="352"/>
      <c r="C8" s="352"/>
      <c r="D8" s="352"/>
      <c r="E8" s="352"/>
      <c r="F8" s="352"/>
      <c r="G8" s="352"/>
    </row>
    <row r="9" spans="1:7" ht="15.75" customHeight="1">
      <c r="A9" s="355" t="s">
        <v>417</v>
      </c>
      <c r="B9" s="355"/>
      <c r="C9" s="355"/>
      <c r="D9" s="355"/>
      <c r="E9" s="355"/>
      <c r="F9" s="355"/>
      <c r="G9" s="355"/>
    </row>
    <row r="10" spans="1:7" ht="15.75" customHeight="1">
      <c r="A10" s="355"/>
      <c r="B10" s="355"/>
      <c r="C10" s="355"/>
      <c r="D10" s="355"/>
      <c r="E10" s="355"/>
      <c r="F10" s="355"/>
    </row>
    <row r="11" spans="1:7" ht="14.25" customHeight="1">
      <c r="A11" s="404" t="s">
        <v>8</v>
      </c>
      <c r="B11" s="404"/>
      <c r="C11" s="404"/>
      <c r="D11" s="404"/>
      <c r="E11" s="393" t="s">
        <v>414</v>
      </c>
      <c r="F11" s="393" t="s">
        <v>415</v>
      </c>
      <c r="G11" s="393" t="s">
        <v>416</v>
      </c>
    </row>
    <row r="12" spans="1:7" ht="18" customHeight="1">
      <c r="A12" s="404"/>
      <c r="B12" s="404"/>
      <c r="C12" s="404"/>
      <c r="D12" s="404"/>
      <c r="E12" s="394"/>
      <c r="F12" s="394"/>
      <c r="G12" s="394"/>
    </row>
    <row r="13" spans="1:7" ht="20.100000000000001" customHeight="1">
      <c r="A13" s="382"/>
      <c r="B13" s="382"/>
      <c r="C13" s="382"/>
      <c r="D13" s="382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95"/>
      <c r="B31" s="396"/>
      <c r="C31" s="396"/>
      <c r="D31" s="397"/>
      <c r="E31" s="22">
        <v>0</v>
      </c>
      <c r="F31" s="22">
        <v>0</v>
      </c>
      <c r="G31" s="56">
        <v>0</v>
      </c>
    </row>
    <row r="32" spans="1:7" ht="20.100000000000001" customHeight="1">
      <c r="A32" s="395"/>
      <c r="B32" s="396"/>
      <c r="C32" s="396"/>
      <c r="D32" s="397"/>
      <c r="E32" s="22">
        <v>0</v>
      </c>
      <c r="F32" s="22">
        <v>0</v>
      </c>
      <c r="G32" s="56">
        <v>0</v>
      </c>
    </row>
    <row r="33" spans="1:11" ht="20.100000000000001" customHeight="1">
      <c r="A33" s="395"/>
      <c r="B33" s="396"/>
      <c r="C33" s="396"/>
      <c r="D33" s="397"/>
      <c r="E33" s="22">
        <v>0</v>
      </c>
      <c r="F33" s="22">
        <v>0</v>
      </c>
      <c r="G33" s="56">
        <v>0</v>
      </c>
    </row>
    <row r="34" spans="1:11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11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11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11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11" ht="20.25" customHeight="1">
      <c r="A38" s="344" t="s">
        <v>2</v>
      </c>
      <c r="B38" s="344"/>
      <c r="C38" s="344"/>
      <c r="D38" s="344"/>
      <c r="E38" s="5">
        <f>SUM(E13:E37)</f>
        <v>0</v>
      </c>
      <c r="F38" s="5">
        <f>SUM(F13:F37)</f>
        <v>0</v>
      </c>
      <c r="G38" s="5">
        <f>SUM(G13:G37)</f>
        <v>0</v>
      </c>
    </row>
    <row r="39" spans="1:11" ht="20.25" customHeight="1">
      <c r="A39" s="344" t="s">
        <v>3</v>
      </c>
      <c r="B39" s="344"/>
      <c r="C39" s="344"/>
      <c r="D39" s="344"/>
      <c r="E39" s="5">
        <f>E38/1000</f>
        <v>0</v>
      </c>
      <c r="F39" s="5">
        <f>F38/1000</f>
        <v>0</v>
      </c>
      <c r="G39" s="5">
        <f>G38/1000</f>
        <v>0</v>
      </c>
    </row>
    <row r="40" spans="1:11" ht="34.5" customHeight="1">
      <c r="A40" s="399"/>
      <c r="B40" s="399"/>
    </row>
    <row r="41" spans="1:11" ht="15.75">
      <c r="A41" s="3" t="s">
        <v>4</v>
      </c>
      <c r="B41" s="3"/>
      <c r="C41" s="27"/>
      <c r="D41" s="27"/>
      <c r="E41" s="3"/>
      <c r="F41" s="353"/>
      <c r="G41" s="353"/>
    </row>
    <row r="42" spans="1:11" ht="15.75" customHeight="1">
      <c r="A42" s="3"/>
      <c r="B42" s="3"/>
      <c r="C42" s="352" t="s">
        <v>5</v>
      </c>
      <c r="D42" s="352"/>
      <c r="E42" s="3"/>
      <c r="F42" s="352" t="s">
        <v>6</v>
      </c>
      <c r="G42" s="352"/>
    </row>
    <row r="43" spans="1:11" ht="15.75">
      <c r="A43" s="3"/>
      <c r="B43" s="3"/>
      <c r="C43" s="3"/>
      <c r="D43" s="3"/>
      <c r="E43" s="3"/>
      <c r="F43" s="3"/>
      <c r="G43" s="3"/>
    </row>
    <row r="44" spans="1:11" ht="15.75">
      <c r="A44" s="3" t="s">
        <v>7</v>
      </c>
      <c r="B44" s="3"/>
      <c r="C44" s="27"/>
      <c r="D44" s="27"/>
      <c r="E44" s="3"/>
      <c r="F44" s="353"/>
      <c r="G44" s="353"/>
    </row>
    <row r="45" spans="1:11" ht="15.75">
      <c r="A45" s="9"/>
      <c r="B45" s="9"/>
      <c r="C45" s="352" t="s">
        <v>5</v>
      </c>
      <c r="D45" s="352"/>
      <c r="E45" s="3"/>
      <c r="F45" s="352" t="s">
        <v>6</v>
      </c>
      <c r="G45" s="352"/>
      <c r="K45" t="s">
        <v>22</v>
      </c>
    </row>
  </sheetData>
  <sheetProtection selectLockedCells="1" selectUnlockedCells="1"/>
  <mergeCells count="46">
    <mergeCell ref="C45:D45"/>
    <mergeCell ref="F45:G45"/>
    <mergeCell ref="A38:D38"/>
    <mergeCell ref="A39:D39"/>
    <mergeCell ref="A40:B40"/>
    <mergeCell ref="F41:G41"/>
    <mergeCell ref="C42:D42"/>
    <mergeCell ref="F42:G42"/>
    <mergeCell ref="A34:D34"/>
    <mergeCell ref="A35:D35"/>
    <mergeCell ref="A36:D36"/>
    <mergeCell ref="A37:D37"/>
    <mergeCell ref="F44:G44"/>
    <mergeCell ref="A29:D29"/>
    <mergeCell ref="A30:D30"/>
    <mergeCell ref="A31:D31"/>
    <mergeCell ref="A32:D32"/>
    <mergeCell ref="A33:D33"/>
    <mergeCell ref="A24:D24"/>
    <mergeCell ref="A25:D25"/>
    <mergeCell ref="A26:D26"/>
    <mergeCell ref="A27:D27"/>
    <mergeCell ref="A28:D28"/>
    <mergeCell ref="A19:D19"/>
    <mergeCell ref="A20:D20"/>
    <mergeCell ref="A21:D21"/>
    <mergeCell ref="A22:D22"/>
    <mergeCell ref="A23:D23"/>
    <mergeCell ref="A14:D14"/>
    <mergeCell ref="A15:D15"/>
    <mergeCell ref="A16:D16"/>
    <mergeCell ref="A17:D17"/>
    <mergeCell ref="A18:D18"/>
    <mergeCell ref="A11:D12"/>
    <mergeCell ref="E11:E12"/>
    <mergeCell ref="F11:F12"/>
    <mergeCell ref="G11:G12"/>
    <mergeCell ref="A13:D13"/>
    <mergeCell ref="A10:F10"/>
    <mergeCell ref="F1:G1"/>
    <mergeCell ref="A3:G3"/>
    <mergeCell ref="A4:G4"/>
    <mergeCell ref="A6:G6"/>
    <mergeCell ref="A7:G7"/>
    <mergeCell ref="A8:G8"/>
    <mergeCell ref="A9:G9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FFFF"/>
  </sheetPr>
  <dimension ref="A1:I37"/>
  <sheetViews>
    <sheetView view="pageBreakPreview" zoomScale="66" zoomScaleSheetLayoutView="66" workbookViewId="0">
      <selection activeCell="E13" sqref="E13"/>
    </sheetView>
  </sheetViews>
  <sheetFormatPr defaultRowHeight="12.75"/>
  <cols>
    <col min="5" max="5" width="17.5703125" customWidth="1"/>
    <col min="6" max="6" width="16.140625" customWidth="1"/>
    <col min="7" max="7" width="16.5703125" customWidth="1"/>
  </cols>
  <sheetData>
    <row r="1" spans="1:9" ht="15.75">
      <c r="A1" s="3"/>
      <c r="B1" s="3"/>
      <c r="C1" s="3"/>
      <c r="D1" s="3"/>
      <c r="E1" s="3"/>
      <c r="F1" s="3"/>
      <c r="G1" s="14"/>
    </row>
    <row r="2" spans="1:9" ht="15.75">
      <c r="A2" s="357" t="s">
        <v>0</v>
      </c>
      <c r="B2" s="357"/>
      <c r="C2" s="357"/>
      <c r="D2" s="357"/>
      <c r="E2" s="357"/>
      <c r="F2" s="357"/>
      <c r="G2" s="357"/>
    </row>
    <row r="3" spans="1:9" ht="29.25" customHeight="1">
      <c r="A3" s="368" t="s">
        <v>342</v>
      </c>
      <c r="B3" s="368"/>
      <c r="C3" s="368"/>
      <c r="D3" s="368"/>
      <c r="E3" s="368"/>
      <c r="F3" s="368"/>
      <c r="G3" s="368"/>
    </row>
    <row r="4" spans="1:9" ht="35.25" customHeight="1">
      <c r="A4" s="358"/>
      <c r="B4" s="358"/>
      <c r="C4" s="358"/>
      <c r="D4" s="358"/>
      <c r="E4" s="358"/>
      <c r="F4" s="358"/>
      <c r="G4" s="358"/>
    </row>
    <row r="5" spans="1:9" ht="15.75">
      <c r="A5" s="369" t="s">
        <v>1</v>
      </c>
      <c r="B5" s="369"/>
      <c r="C5" s="369"/>
      <c r="D5" s="369"/>
      <c r="E5" s="369"/>
      <c r="F5" s="369"/>
      <c r="G5" s="369"/>
    </row>
    <row r="6" spans="1:9" ht="15.75" customHeight="1">
      <c r="A6" s="357" t="s">
        <v>317</v>
      </c>
      <c r="B6" s="357"/>
      <c r="C6" s="357"/>
      <c r="D6" s="357"/>
      <c r="E6" s="357"/>
      <c r="F6" s="357"/>
      <c r="G6" s="357"/>
    </row>
    <row r="7" spans="1:9" ht="16.5" customHeight="1">
      <c r="A7" s="355"/>
      <c r="B7" s="355"/>
      <c r="C7" s="355"/>
      <c r="D7" s="355"/>
      <c r="E7" s="355"/>
      <c r="F7" s="355"/>
      <c r="G7" s="14"/>
    </row>
    <row r="8" spans="1:9" ht="15.75" customHeight="1">
      <c r="A8" s="357"/>
      <c r="B8" s="357"/>
      <c r="C8" s="357"/>
      <c r="D8" s="357"/>
      <c r="E8" s="357"/>
      <c r="F8" s="357"/>
      <c r="G8" s="14"/>
      <c r="I8" s="2"/>
    </row>
    <row r="9" spans="1:9" ht="15.75">
      <c r="A9" s="3"/>
      <c r="B9" s="3"/>
      <c r="C9" s="3"/>
      <c r="D9" s="3"/>
      <c r="E9" s="3"/>
      <c r="F9" s="3"/>
      <c r="G9" s="14"/>
    </row>
    <row r="10" spans="1:9" ht="15.75">
      <c r="A10" s="3"/>
      <c r="B10" s="3"/>
      <c r="C10" s="3"/>
      <c r="D10" s="3"/>
      <c r="E10" s="3"/>
      <c r="F10" s="3"/>
      <c r="G10" s="14"/>
    </row>
    <row r="11" spans="1:9" ht="15.75">
      <c r="A11" s="3"/>
      <c r="B11" s="3"/>
      <c r="C11" s="3"/>
      <c r="D11" s="3"/>
      <c r="E11" s="3"/>
      <c r="F11" s="3"/>
      <c r="G11" s="14"/>
    </row>
    <row r="12" spans="1:9" ht="32.2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9" ht="27" customHeight="1">
      <c r="A13" s="354"/>
      <c r="B13" s="354"/>
      <c r="C13" s="354"/>
      <c r="D13" s="354"/>
      <c r="E13" s="49">
        <v>0</v>
      </c>
      <c r="F13" s="49">
        <v>0</v>
      </c>
      <c r="G13" s="49">
        <v>0</v>
      </c>
    </row>
    <row r="14" spans="1:9" ht="27" customHeight="1">
      <c r="A14" s="364"/>
      <c r="B14" s="365"/>
      <c r="C14" s="365"/>
      <c r="D14" s="366"/>
      <c r="E14" s="49">
        <v>0</v>
      </c>
      <c r="F14" s="49">
        <v>0</v>
      </c>
      <c r="G14" s="49">
        <v>0</v>
      </c>
    </row>
    <row r="15" spans="1:9" ht="27" customHeight="1">
      <c r="A15" s="364"/>
      <c r="B15" s="365"/>
      <c r="C15" s="365"/>
      <c r="D15" s="366"/>
      <c r="E15" s="49">
        <v>0</v>
      </c>
      <c r="F15" s="49">
        <v>0</v>
      </c>
      <c r="G15" s="49">
        <v>0</v>
      </c>
    </row>
    <row r="16" spans="1:9" ht="23.25" customHeight="1">
      <c r="A16" s="367"/>
      <c r="B16" s="367"/>
      <c r="C16" s="367"/>
      <c r="D16" s="367"/>
      <c r="E16" s="49">
        <v>0</v>
      </c>
      <c r="F16" s="49">
        <v>0</v>
      </c>
      <c r="G16" s="49">
        <v>0</v>
      </c>
    </row>
    <row r="17" spans="1:8" ht="16.5" customHeight="1">
      <c r="A17" s="344" t="s">
        <v>2</v>
      </c>
      <c r="B17" s="344"/>
      <c r="C17" s="344"/>
      <c r="D17" s="344"/>
      <c r="E17" s="47">
        <f>SUM(E13:E16)</f>
        <v>0</v>
      </c>
      <c r="F17" s="47">
        <f>SUM(F13:F16)</f>
        <v>0</v>
      </c>
      <c r="G17" s="47">
        <f>SUM(G13:G16)</f>
        <v>0</v>
      </c>
    </row>
    <row r="18" spans="1:8" ht="15.75">
      <c r="A18" s="344" t="s">
        <v>3</v>
      </c>
      <c r="B18" s="344"/>
      <c r="C18" s="344"/>
      <c r="D18" s="344"/>
      <c r="E18" s="47">
        <f>E17/1000</f>
        <v>0</v>
      </c>
      <c r="F18" s="47">
        <f>F17/1000</f>
        <v>0</v>
      </c>
      <c r="G18" s="47">
        <f>G17/1000</f>
        <v>0</v>
      </c>
    </row>
    <row r="19" spans="1:8" ht="15.75">
      <c r="A19" s="345" t="s">
        <v>385</v>
      </c>
      <c r="B19" s="346"/>
      <c r="C19" s="346"/>
      <c r="D19" s="347"/>
      <c r="E19" s="52"/>
      <c r="F19" s="52"/>
      <c r="G19" s="52"/>
      <c r="H19" s="8"/>
    </row>
    <row r="20" spans="1:8" ht="15.75">
      <c r="A20" s="348" t="s">
        <v>386</v>
      </c>
      <c r="B20" s="349"/>
      <c r="C20" s="349"/>
      <c r="D20" s="350"/>
      <c r="E20" s="52"/>
      <c r="F20" s="52"/>
      <c r="G20" s="52"/>
      <c r="H20" s="8"/>
    </row>
    <row r="21" spans="1:8" ht="15.75">
      <c r="A21" s="348" t="s">
        <v>387</v>
      </c>
      <c r="B21" s="349"/>
      <c r="C21" s="349"/>
      <c r="D21" s="350"/>
      <c r="E21" s="52"/>
      <c r="F21" s="52"/>
      <c r="G21" s="52"/>
      <c r="H21" s="8"/>
    </row>
    <row r="22" spans="1:8" ht="15.75">
      <c r="A22" s="348" t="s">
        <v>388</v>
      </c>
      <c r="B22" s="349"/>
      <c r="C22" s="349"/>
      <c r="D22" s="350"/>
      <c r="E22" s="52"/>
      <c r="F22" s="52"/>
      <c r="G22" s="52"/>
      <c r="H22" s="8"/>
    </row>
    <row r="23" spans="1:8" ht="15.75">
      <c r="A23" s="3"/>
      <c r="B23" s="3"/>
      <c r="C23" s="352" t="s">
        <v>5</v>
      </c>
      <c r="D23" s="352"/>
      <c r="E23" s="3"/>
      <c r="F23" s="352" t="s">
        <v>6</v>
      </c>
      <c r="G23" s="352"/>
      <c r="H23" s="9"/>
    </row>
    <row r="24" spans="1:8" ht="15.75">
      <c r="A24" s="3"/>
      <c r="B24" s="3"/>
      <c r="C24" s="3"/>
      <c r="D24" s="3"/>
      <c r="E24" s="3"/>
      <c r="F24" s="3"/>
      <c r="G24" s="3"/>
      <c r="H24" s="9"/>
    </row>
    <row r="25" spans="1:8" ht="15.75">
      <c r="A25" s="3" t="s">
        <v>7</v>
      </c>
      <c r="B25" s="3"/>
      <c r="C25" s="27"/>
      <c r="D25" s="27"/>
      <c r="E25" s="3"/>
      <c r="F25" s="353"/>
      <c r="G25" s="353"/>
      <c r="H25" s="9"/>
    </row>
    <row r="26" spans="1:8" ht="15.75">
      <c r="A26" s="9"/>
      <c r="B26" s="9"/>
      <c r="C26" s="352" t="s">
        <v>5</v>
      </c>
      <c r="D26" s="352"/>
      <c r="E26" s="3"/>
      <c r="F26" s="352" t="s">
        <v>6</v>
      </c>
      <c r="G26" s="352"/>
      <c r="H26" s="9"/>
    </row>
    <row r="27" spans="1:8" ht="15.75">
      <c r="A27" s="9"/>
      <c r="B27" s="9"/>
      <c r="C27" s="9"/>
      <c r="D27" s="9"/>
      <c r="E27" s="9"/>
      <c r="F27" s="9"/>
    </row>
    <row r="28" spans="1:8" ht="15.75">
      <c r="A28" s="9"/>
      <c r="B28" s="9"/>
      <c r="C28" s="9"/>
      <c r="D28" s="9"/>
      <c r="E28" s="9"/>
      <c r="F28" s="9"/>
    </row>
    <row r="29" spans="1:8" ht="15.75">
      <c r="A29" s="9"/>
      <c r="B29" s="9"/>
      <c r="C29" s="9"/>
      <c r="D29" s="9"/>
      <c r="E29" s="9"/>
      <c r="F29" s="9"/>
    </row>
    <row r="30" spans="1:8" ht="15">
      <c r="A30" s="13"/>
      <c r="B30" s="13"/>
      <c r="C30" s="13"/>
      <c r="D30" s="13"/>
      <c r="E30" s="13"/>
      <c r="F30" s="13"/>
    </row>
    <row r="31" spans="1:8" ht="15">
      <c r="A31" s="14"/>
      <c r="B31" s="14"/>
      <c r="C31" s="14"/>
      <c r="D31" s="14"/>
      <c r="E31" s="14"/>
      <c r="F31" s="14"/>
    </row>
    <row r="32" spans="1:8" ht="15">
      <c r="A32" s="14"/>
      <c r="B32" s="14"/>
      <c r="C32" s="14"/>
      <c r="D32" s="14"/>
      <c r="E32" s="14"/>
      <c r="F32" s="14"/>
    </row>
    <row r="33" spans="1:6" ht="15">
      <c r="A33" s="14"/>
      <c r="B33" s="14"/>
      <c r="C33" s="14"/>
      <c r="D33" s="14"/>
      <c r="E33" s="14"/>
      <c r="F33" s="14"/>
    </row>
    <row r="34" spans="1:6" ht="15">
      <c r="F34" s="14"/>
    </row>
    <row r="35" spans="1:6" ht="15">
      <c r="F35" s="14"/>
    </row>
    <row r="36" spans="1:6" ht="15">
      <c r="F36" s="14"/>
    </row>
    <row r="37" spans="1:6" ht="15">
      <c r="F37" s="14"/>
    </row>
  </sheetData>
  <sheetProtection selectLockedCells="1" selectUnlockedCells="1"/>
  <mergeCells count="23">
    <mergeCell ref="A21:D21"/>
    <mergeCell ref="A22:D22"/>
    <mergeCell ref="A7:F7"/>
    <mergeCell ref="A2:G2"/>
    <mergeCell ref="A3:G3"/>
    <mergeCell ref="A4:G4"/>
    <mergeCell ref="A5:G5"/>
    <mergeCell ref="A6:G6"/>
    <mergeCell ref="A18:D18"/>
    <mergeCell ref="A14:D14"/>
    <mergeCell ref="A15:D15"/>
    <mergeCell ref="A19:D19"/>
    <mergeCell ref="A20:D20"/>
    <mergeCell ref="A8:F8"/>
    <mergeCell ref="A12:D12"/>
    <mergeCell ref="A13:D13"/>
    <mergeCell ref="A16:D16"/>
    <mergeCell ref="A17:D17"/>
    <mergeCell ref="C23:D23"/>
    <mergeCell ref="F23:G23"/>
    <mergeCell ref="F25:G25"/>
    <mergeCell ref="C26:D26"/>
    <mergeCell ref="F26:G26"/>
  </mergeCells>
  <pageMargins left="1" right="0.39374999999999999" top="0.98402777777777772" bottom="0.98402777777777772" header="0.51180555555555551" footer="0.51180555555555551"/>
  <pageSetup paperSize="9" scale="93" firstPageNumber="0" orientation="portrait" horizontalDpi="300" verticalDpi="300" r:id="rId1"/>
  <headerFooter alignWithMargins="0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FF00"/>
  </sheetPr>
  <dimension ref="A2:K49"/>
  <sheetViews>
    <sheetView view="pageBreakPreview" topLeftCell="A10" zoomScale="66" zoomScaleNormal="66" zoomScaleSheetLayoutView="66" workbookViewId="0">
      <selection activeCell="E11" sqref="E11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376</v>
      </c>
      <c r="B2" s="357"/>
      <c r="C2" s="357"/>
      <c r="D2" s="357"/>
      <c r="E2" s="357"/>
      <c r="F2" s="357"/>
      <c r="G2" s="357"/>
    </row>
    <row r="3" spans="1:7" ht="58.5" customHeight="1">
      <c r="A3" s="407" t="s">
        <v>523</v>
      </c>
      <c r="B3" s="407"/>
      <c r="C3" s="407"/>
      <c r="D3" s="407"/>
      <c r="E3" s="407"/>
      <c r="F3" s="407"/>
      <c r="G3" s="407"/>
    </row>
    <row r="4" spans="1:7" ht="56.25" customHeight="1">
      <c r="A4" s="408"/>
      <c r="B4" s="408"/>
      <c r="C4" s="408"/>
      <c r="D4" s="408"/>
      <c r="E4" s="408"/>
      <c r="F4" s="408"/>
      <c r="G4" s="40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440000</v>
      </c>
      <c r="F10" s="22">
        <v>0</v>
      </c>
      <c r="G10" s="56">
        <v>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440000</v>
      </c>
      <c r="F42" s="5">
        <f>F10+F31+F32+F33+F34+F35+F36+F37+F38+F39+F40+F41</f>
        <v>0</v>
      </c>
      <c r="G42" s="5">
        <f>G10+G31+G32+G33+G34+G35+G36+G37+G38+G39+G40+G41</f>
        <v>0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440</v>
      </c>
      <c r="F43" s="5">
        <f>F42/1000</f>
        <v>0</v>
      </c>
      <c r="G43" s="5">
        <f>G42/1000</f>
        <v>0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A40:D40"/>
    <mergeCell ref="A41:D41"/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  <mergeCell ref="A35:D35"/>
    <mergeCell ref="A36:D36"/>
    <mergeCell ref="A37:D37"/>
    <mergeCell ref="A38:D38"/>
    <mergeCell ref="A39:D39"/>
    <mergeCell ref="A30:D30"/>
    <mergeCell ref="A31:D31"/>
    <mergeCell ref="A32:D32"/>
    <mergeCell ref="A33:D33"/>
    <mergeCell ref="A34:D34"/>
    <mergeCell ref="A25:D25"/>
    <mergeCell ref="A26:D26"/>
    <mergeCell ref="A27:D27"/>
    <mergeCell ref="A28:D28"/>
    <mergeCell ref="A29:D29"/>
    <mergeCell ref="A20:D20"/>
    <mergeCell ref="A21:D21"/>
    <mergeCell ref="A22:D22"/>
    <mergeCell ref="A23:D23"/>
    <mergeCell ref="A24:D24"/>
    <mergeCell ref="A15:D15"/>
    <mergeCell ref="A16:D16"/>
    <mergeCell ref="A17:D17"/>
    <mergeCell ref="A18:D18"/>
    <mergeCell ref="A19:D19"/>
    <mergeCell ref="A10:D10"/>
    <mergeCell ref="A11:D11"/>
    <mergeCell ref="A12:D12"/>
    <mergeCell ref="A13:D13"/>
    <mergeCell ref="A14:D14"/>
    <mergeCell ref="A7:F7"/>
    <mergeCell ref="A8:D9"/>
    <mergeCell ref="E8:E9"/>
    <mergeCell ref="F8:F9"/>
    <mergeCell ref="G8:G9"/>
    <mergeCell ref="A2:G2"/>
    <mergeCell ref="A3:G3"/>
    <mergeCell ref="A4:G4"/>
    <mergeCell ref="A5:G5"/>
    <mergeCell ref="A6:G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002060"/>
  </sheetPr>
  <dimension ref="A2:K49"/>
  <sheetViews>
    <sheetView view="pageBreakPreview" topLeftCell="A19" zoomScale="66" zoomScaleNormal="66" zoomScaleSheetLayoutView="66" workbookViewId="0">
      <selection activeCell="I32" sqref="I32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21.4" customHeight="1">
      <c r="A3" s="403" t="s">
        <v>351</v>
      </c>
      <c r="B3" s="403"/>
      <c r="C3" s="403"/>
      <c r="D3" s="403"/>
      <c r="E3" s="403"/>
      <c r="F3" s="403"/>
      <c r="G3" s="403"/>
    </row>
    <row r="4" spans="1:7" ht="57" customHeight="1">
      <c r="A4" s="355"/>
      <c r="B4" s="355"/>
      <c r="C4" s="355"/>
      <c r="D4" s="355"/>
      <c r="E4" s="355"/>
      <c r="F4" s="355"/>
      <c r="G4" s="355"/>
    </row>
    <row r="5" spans="1:7" ht="15.75" customHeight="1">
      <c r="A5" s="363" t="s">
        <v>1</v>
      </c>
      <c r="B5" s="363"/>
      <c r="C5" s="363"/>
      <c r="D5" s="363"/>
      <c r="E5" s="363"/>
      <c r="F5" s="363"/>
      <c r="G5" s="363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0</v>
      </c>
      <c r="F10" s="22">
        <v>0</v>
      </c>
      <c r="G10" s="56">
        <v>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0</v>
      </c>
      <c r="F42" s="5">
        <f>F10+F31+F32+F33+F34+F35+F36+F37+F38+F39+F40+F41</f>
        <v>0</v>
      </c>
      <c r="G42" s="5">
        <f>G10+G31+G32+G33+G34+G35+G36+G37+G38+G39+G40+G41</f>
        <v>0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0</v>
      </c>
      <c r="F43" s="5">
        <f>F42/1000</f>
        <v>0</v>
      </c>
      <c r="G43" s="5">
        <f>G42/1000</f>
        <v>0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A40:D40"/>
    <mergeCell ref="A41:D41"/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  <mergeCell ref="A35:D35"/>
    <mergeCell ref="A36:D36"/>
    <mergeCell ref="A37:D37"/>
    <mergeCell ref="A38:D38"/>
    <mergeCell ref="A39:D39"/>
    <mergeCell ref="A30:D30"/>
    <mergeCell ref="A31:D31"/>
    <mergeCell ref="A32:D32"/>
    <mergeCell ref="A33:D33"/>
    <mergeCell ref="A34:D34"/>
    <mergeCell ref="A25:D25"/>
    <mergeCell ref="A26:D26"/>
    <mergeCell ref="A27:D27"/>
    <mergeCell ref="A28:D28"/>
    <mergeCell ref="A29:D29"/>
    <mergeCell ref="A20:D20"/>
    <mergeCell ref="A21:D21"/>
    <mergeCell ref="A22:D22"/>
    <mergeCell ref="A23:D23"/>
    <mergeCell ref="A24:D24"/>
    <mergeCell ref="A15:D15"/>
    <mergeCell ref="A16:D16"/>
    <mergeCell ref="A17:D17"/>
    <mergeCell ref="A18:D18"/>
    <mergeCell ref="A19:D19"/>
    <mergeCell ref="A10:D10"/>
    <mergeCell ref="A11:D11"/>
    <mergeCell ref="A12:D12"/>
    <mergeCell ref="A13:D13"/>
    <mergeCell ref="A14:D14"/>
    <mergeCell ref="A7:F7"/>
    <mergeCell ref="A8:D9"/>
    <mergeCell ref="E8:E9"/>
    <mergeCell ref="F8:F9"/>
    <mergeCell ref="G8:G9"/>
    <mergeCell ref="A2:G2"/>
    <mergeCell ref="A3:G3"/>
    <mergeCell ref="A4:G4"/>
    <mergeCell ref="A5:G5"/>
    <mergeCell ref="A6:G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002060"/>
  </sheetPr>
  <dimension ref="A2:K49"/>
  <sheetViews>
    <sheetView view="pageBreakPreview" topLeftCell="A13" zoomScale="66" zoomScaleNormal="66" zoomScaleSheetLayoutView="66" workbookViewId="0">
      <selection activeCell="L27" sqref="L27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21.4" customHeight="1">
      <c r="A3" s="403" t="s">
        <v>351</v>
      </c>
      <c r="B3" s="403"/>
      <c r="C3" s="403"/>
      <c r="D3" s="403"/>
      <c r="E3" s="403"/>
      <c r="F3" s="403"/>
      <c r="G3" s="403"/>
    </row>
    <row r="4" spans="1:7" ht="57" customHeight="1">
      <c r="A4" s="355"/>
      <c r="B4" s="355"/>
      <c r="C4" s="355"/>
      <c r="D4" s="355"/>
      <c r="E4" s="355"/>
      <c r="F4" s="355"/>
      <c r="G4" s="355"/>
    </row>
    <row r="5" spans="1:7" ht="15.75" customHeight="1">
      <c r="A5" s="363" t="s">
        <v>1</v>
      </c>
      <c r="B5" s="363"/>
      <c r="C5" s="363"/>
      <c r="D5" s="363"/>
      <c r="E5" s="363"/>
      <c r="F5" s="363"/>
      <c r="G5" s="363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0</v>
      </c>
      <c r="F10" s="22">
        <v>0</v>
      </c>
      <c r="G10" s="56">
        <v>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0</v>
      </c>
      <c r="F42" s="5">
        <f>F10+F31+F32+F33+F34+F35+F36+F37+F38+F39+F40+F41</f>
        <v>0</v>
      </c>
      <c r="G42" s="5">
        <f>G10+G31+G32+G33+G34+G35+G36+G37+G38+G39+G40+G41</f>
        <v>0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0</v>
      </c>
      <c r="F43" s="5">
        <f>F42/1000</f>
        <v>0</v>
      </c>
      <c r="G43" s="5">
        <f>G42/1000</f>
        <v>0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A40:D40"/>
    <mergeCell ref="A41:D41"/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  <mergeCell ref="A35:D35"/>
    <mergeCell ref="A36:D36"/>
    <mergeCell ref="A37:D37"/>
    <mergeCell ref="A38:D38"/>
    <mergeCell ref="A39:D39"/>
    <mergeCell ref="A30:D30"/>
    <mergeCell ref="A31:D31"/>
    <mergeCell ref="A32:D32"/>
    <mergeCell ref="A33:D33"/>
    <mergeCell ref="A34:D34"/>
    <mergeCell ref="A25:D25"/>
    <mergeCell ref="A26:D26"/>
    <mergeCell ref="A27:D27"/>
    <mergeCell ref="A28:D28"/>
    <mergeCell ref="A29:D29"/>
    <mergeCell ref="A20:D20"/>
    <mergeCell ref="A21:D21"/>
    <mergeCell ref="A22:D22"/>
    <mergeCell ref="A23:D23"/>
    <mergeCell ref="A24:D24"/>
    <mergeCell ref="A15:D15"/>
    <mergeCell ref="A16:D16"/>
    <mergeCell ref="A17:D17"/>
    <mergeCell ref="A18:D18"/>
    <mergeCell ref="A19:D19"/>
    <mergeCell ref="A10:D10"/>
    <mergeCell ref="A11:D11"/>
    <mergeCell ref="A12:D12"/>
    <mergeCell ref="A13:D13"/>
    <mergeCell ref="A14:D14"/>
    <mergeCell ref="A7:F7"/>
    <mergeCell ref="A8:D9"/>
    <mergeCell ref="E8:E9"/>
    <mergeCell ref="F8:F9"/>
    <mergeCell ref="G8:G9"/>
    <mergeCell ref="A2:G2"/>
    <mergeCell ref="A3:G3"/>
    <mergeCell ref="A4:G4"/>
    <mergeCell ref="A5:G5"/>
    <mergeCell ref="A6:G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00FFFF"/>
  </sheetPr>
  <dimension ref="A1:H39"/>
  <sheetViews>
    <sheetView view="pageBreakPreview" zoomScale="66" zoomScaleSheetLayoutView="66" workbookViewId="0">
      <selection activeCell="F1" sqref="F1:G1"/>
    </sheetView>
  </sheetViews>
  <sheetFormatPr defaultRowHeight="12.75"/>
  <cols>
    <col min="5" max="5" width="19.28515625" customWidth="1"/>
    <col min="6" max="6" width="19.7109375" customWidth="1"/>
    <col min="7" max="7" width="17.85546875" customWidth="1"/>
  </cols>
  <sheetData>
    <row r="1" spans="1:7" ht="15.75">
      <c r="A1" s="14"/>
      <c r="B1" s="14"/>
      <c r="C1" s="14"/>
      <c r="D1" s="14"/>
      <c r="E1" s="14"/>
      <c r="F1" s="419" t="s">
        <v>430</v>
      </c>
      <c r="G1" s="419"/>
    </row>
    <row r="2" spans="1:7" ht="15">
      <c r="A2" s="14"/>
      <c r="B2" s="14"/>
      <c r="C2" s="14"/>
      <c r="D2" s="14"/>
      <c r="E2" s="14"/>
      <c r="F2" s="14"/>
      <c r="G2" s="14"/>
    </row>
    <row r="3" spans="1:7" ht="15.75">
      <c r="A3" s="357" t="s">
        <v>0</v>
      </c>
      <c r="B3" s="357"/>
      <c r="C3" s="357"/>
      <c r="D3" s="357"/>
      <c r="E3" s="357"/>
      <c r="F3" s="357"/>
      <c r="G3" s="357"/>
    </row>
    <row r="4" spans="1:7" ht="15.75" customHeight="1">
      <c r="A4" s="357" t="s">
        <v>316</v>
      </c>
      <c r="B4" s="357"/>
      <c r="C4" s="357"/>
      <c r="D4" s="357"/>
      <c r="E4" s="357"/>
      <c r="F4" s="357"/>
      <c r="G4" s="357"/>
    </row>
    <row r="5" spans="1:7" ht="21.75" customHeight="1">
      <c r="A5" s="71"/>
      <c r="B5" s="71"/>
      <c r="C5" s="71"/>
      <c r="D5" s="71"/>
      <c r="E5" s="71"/>
      <c r="F5" s="71"/>
      <c r="G5" s="71"/>
    </row>
    <row r="6" spans="1:7" ht="42" customHeight="1">
      <c r="A6" s="362" t="s">
        <v>419</v>
      </c>
      <c r="B6" s="362"/>
      <c r="C6" s="362"/>
      <c r="D6" s="362"/>
      <c r="E6" s="362"/>
      <c r="F6" s="362"/>
      <c r="G6" s="362"/>
    </row>
    <row r="7" spans="1:7" ht="49.5" customHeight="1">
      <c r="A7" s="358"/>
      <c r="B7" s="358"/>
      <c r="C7" s="358"/>
      <c r="D7" s="358"/>
      <c r="E7" s="358"/>
      <c r="F7" s="358"/>
      <c r="G7" s="358"/>
    </row>
    <row r="8" spans="1:7" ht="15.75" customHeight="1">
      <c r="A8" s="352" t="s">
        <v>1</v>
      </c>
      <c r="B8" s="352"/>
      <c r="C8" s="352"/>
      <c r="D8" s="352"/>
      <c r="E8" s="352"/>
      <c r="F8" s="352"/>
      <c r="G8" s="352"/>
    </row>
    <row r="9" spans="1:7" ht="15.75" customHeight="1">
      <c r="A9" s="355" t="s">
        <v>417</v>
      </c>
      <c r="B9" s="355"/>
      <c r="C9" s="355"/>
      <c r="D9" s="355"/>
      <c r="E9" s="355"/>
      <c r="F9" s="355"/>
      <c r="G9" s="355"/>
    </row>
    <row r="10" spans="1:7" ht="16.5" customHeight="1">
      <c r="A10" s="355"/>
      <c r="B10" s="355"/>
      <c r="C10" s="355"/>
      <c r="D10" s="355"/>
      <c r="E10" s="355"/>
      <c r="F10" s="355"/>
      <c r="G10" s="14"/>
    </row>
    <row r="11" spans="1:7" ht="15.75" customHeight="1">
      <c r="A11" s="355"/>
      <c r="B11" s="355"/>
      <c r="C11" s="355"/>
      <c r="D11" s="355"/>
      <c r="E11" s="355"/>
      <c r="F11" s="355"/>
      <c r="G11" s="14"/>
    </row>
    <row r="12" spans="1:7" ht="36" customHeight="1">
      <c r="A12" s="428" t="s">
        <v>8</v>
      </c>
      <c r="B12" s="428"/>
      <c r="C12" s="428"/>
      <c r="D12" s="428"/>
      <c r="E12" s="73" t="s">
        <v>414</v>
      </c>
      <c r="F12" s="73" t="s">
        <v>415</v>
      </c>
      <c r="G12" s="73" t="s">
        <v>416</v>
      </c>
    </row>
    <row r="13" spans="1:7" ht="18.75" customHeight="1">
      <c r="A13" s="429"/>
      <c r="B13" s="429"/>
      <c r="C13" s="429"/>
      <c r="D13" s="429"/>
      <c r="E13" s="74">
        <v>0</v>
      </c>
      <c r="F13" s="74">
        <v>0</v>
      </c>
      <c r="G13" s="74">
        <v>0</v>
      </c>
    </row>
    <row r="14" spans="1:7" ht="18.75" customHeight="1">
      <c r="A14" s="429"/>
      <c r="B14" s="429"/>
      <c r="C14" s="429"/>
      <c r="D14" s="429"/>
      <c r="E14" s="74">
        <v>0</v>
      </c>
      <c r="F14" s="74">
        <v>0</v>
      </c>
      <c r="G14" s="74">
        <v>0</v>
      </c>
    </row>
    <row r="15" spans="1:7" ht="18.75" customHeight="1">
      <c r="A15" s="429"/>
      <c r="B15" s="429"/>
      <c r="C15" s="429"/>
      <c r="D15" s="429"/>
      <c r="E15" s="74">
        <v>0</v>
      </c>
      <c r="F15" s="74">
        <v>0</v>
      </c>
      <c r="G15" s="74">
        <v>0</v>
      </c>
    </row>
    <row r="16" spans="1:7" ht="18.75" customHeight="1">
      <c r="A16" s="429"/>
      <c r="B16" s="429"/>
      <c r="C16" s="429"/>
      <c r="D16" s="429"/>
      <c r="E16" s="74">
        <v>0</v>
      </c>
      <c r="F16" s="74">
        <v>0</v>
      </c>
      <c r="G16" s="74">
        <v>0</v>
      </c>
    </row>
    <row r="17" spans="1:8" ht="18.75" customHeight="1">
      <c r="A17" s="429"/>
      <c r="B17" s="429"/>
      <c r="C17" s="429"/>
      <c r="D17" s="429"/>
      <c r="E17" s="74">
        <v>0</v>
      </c>
      <c r="F17" s="74">
        <v>0</v>
      </c>
      <c r="G17" s="74">
        <v>0</v>
      </c>
    </row>
    <row r="18" spans="1:8" ht="18.75" customHeight="1">
      <c r="A18" s="429"/>
      <c r="B18" s="429"/>
      <c r="C18" s="429"/>
      <c r="D18" s="429"/>
      <c r="E18" s="74">
        <v>0</v>
      </c>
      <c r="F18" s="74">
        <v>0</v>
      </c>
      <c r="G18" s="74">
        <v>0</v>
      </c>
    </row>
    <row r="19" spans="1:8" ht="20.25" customHeight="1">
      <c r="A19" s="406" t="s">
        <v>2</v>
      </c>
      <c r="B19" s="406"/>
      <c r="C19" s="406"/>
      <c r="D19" s="406"/>
      <c r="E19" s="65">
        <f>SUM(E13:E18)</f>
        <v>0</v>
      </c>
      <c r="F19" s="65">
        <f>SUM(F13:F18)</f>
        <v>0</v>
      </c>
      <c r="G19" s="65">
        <f>SUM(G13:G18)</f>
        <v>0</v>
      </c>
      <c r="H19" s="7"/>
    </row>
    <row r="20" spans="1:8" ht="20.25" customHeight="1">
      <c r="A20" s="406" t="s">
        <v>3</v>
      </c>
      <c r="B20" s="406"/>
      <c r="C20" s="406"/>
      <c r="D20" s="406"/>
      <c r="E20" s="65">
        <f>E19/1000</f>
        <v>0</v>
      </c>
      <c r="F20" s="65">
        <f>F19/1000</f>
        <v>0</v>
      </c>
      <c r="G20" s="65">
        <f>G19/1000</f>
        <v>0</v>
      </c>
      <c r="H20" s="8"/>
    </row>
    <row r="21" spans="1:8" ht="15.75">
      <c r="A21" s="9"/>
      <c r="B21" s="9"/>
      <c r="C21" s="9"/>
      <c r="D21" s="9"/>
      <c r="E21" s="9"/>
      <c r="F21" s="9"/>
      <c r="G21" s="48"/>
      <c r="H21" s="10"/>
    </row>
    <row r="22" spans="1:8" ht="15.75">
      <c r="A22" s="9"/>
      <c r="B22" s="9"/>
      <c r="C22" s="9"/>
      <c r="D22" s="9"/>
      <c r="E22" s="9"/>
      <c r="F22" s="9"/>
      <c r="G22" s="14"/>
    </row>
    <row r="23" spans="1:8" ht="15.75">
      <c r="A23" s="9"/>
      <c r="B23" s="9"/>
      <c r="C23" s="9"/>
      <c r="D23" s="9"/>
      <c r="E23" s="9"/>
      <c r="F23" s="9"/>
      <c r="G23" s="14"/>
    </row>
    <row r="24" spans="1:8" ht="15.75">
      <c r="A24" s="3" t="s">
        <v>4</v>
      </c>
      <c r="B24" s="3"/>
      <c r="C24" s="27"/>
      <c r="D24" s="27"/>
      <c r="E24" s="3"/>
      <c r="F24" s="353"/>
      <c r="G24" s="353"/>
      <c r="H24" s="9"/>
    </row>
    <row r="25" spans="1:8" ht="15.75">
      <c r="A25" s="3"/>
      <c r="B25" s="3"/>
      <c r="C25" s="352" t="s">
        <v>5</v>
      </c>
      <c r="D25" s="352"/>
      <c r="E25" s="3"/>
      <c r="F25" s="352" t="s">
        <v>6</v>
      </c>
      <c r="G25" s="352"/>
      <c r="H25" s="9"/>
    </row>
    <row r="26" spans="1:8" ht="21.75" customHeight="1">
      <c r="A26" s="3"/>
      <c r="B26" s="3"/>
      <c r="C26" s="3"/>
      <c r="D26" s="3"/>
      <c r="E26" s="3"/>
      <c r="F26" s="3"/>
      <c r="G26" s="3"/>
      <c r="H26" s="9"/>
    </row>
    <row r="27" spans="1:8" ht="15.75">
      <c r="A27" s="3" t="s">
        <v>7</v>
      </c>
      <c r="B27" s="3"/>
      <c r="C27" s="27"/>
      <c r="D27" s="27"/>
      <c r="E27" s="3"/>
      <c r="F27" s="353"/>
      <c r="G27" s="353"/>
      <c r="H27" s="9"/>
    </row>
    <row r="28" spans="1:8" ht="15.75">
      <c r="A28" s="9"/>
      <c r="B28" s="9"/>
      <c r="C28" s="352" t="s">
        <v>5</v>
      </c>
      <c r="D28" s="352"/>
      <c r="E28" s="3"/>
      <c r="F28" s="352" t="s">
        <v>6</v>
      </c>
      <c r="G28" s="352"/>
      <c r="H28" s="9"/>
    </row>
    <row r="29" spans="1:8" ht="15.75">
      <c r="A29" s="9"/>
      <c r="B29" s="9"/>
      <c r="C29" s="9"/>
      <c r="D29" s="9"/>
      <c r="E29" s="9"/>
      <c r="F29" s="9"/>
    </row>
    <row r="30" spans="1:8" ht="15.75">
      <c r="A30" s="9"/>
      <c r="B30" s="9"/>
      <c r="C30" s="9"/>
      <c r="D30" s="9"/>
      <c r="E30" s="9"/>
      <c r="F30" s="9"/>
    </row>
    <row r="31" spans="1:8" ht="15.75">
      <c r="A31" s="9"/>
      <c r="B31" s="9"/>
      <c r="C31" s="9"/>
      <c r="D31" s="9"/>
      <c r="E31" s="9"/>
      <c r="F31" s="9"/>
    </row>
    <row r="32" spans="1:8" ht="15">
      <c r="A32" s="13"/>
      <c r="B32" s="13"/>
      <c r="C32" s="13"/>
      <c r="D32" s="13"/>
      <c r="E32" s="13"/>
      <c r="F32" s="13"/>
    </row>
    <row r="33" spans="1:6" ht="15">
      <c r="A33" s="14"/>
      <c r="B33" s="14"/>
      <c r="C33" s="14"/>
      <c r="D33" s="14"/>
      <c r="E33" s="14"/>
      <c r="F33" s="14"/>
    </row>
    <row r="34" spans="1:6" ht="15">
      <c r="A34" s="14"/>
      <c r="B34" s="14"/>
      <c r="C34" s="14"/>
      <c r="D34" s="14"/>
      <c r="E34" s="14"/>
      <c r="F34" s="14"/>
    </row>
    <row r="35" spans="1:6" ht="15">
      <c r="A35" s="14"/>
      <c r="B35" s="14"/>
      <c r="C35" s="14"/>
      <c r="D35" s="14"/>
      <c r="E35" s="14"/>
      <c r="F35" s="14"/>
    </row>
    <row r="36" spans="1:6" ht="15">
      <c r="F36" s="14"/>
    </row>
    <row r="37" spans="1:6" ht="15">
      <c r="F37" s="14"/>
    </row>
    <row r="38" spans="1:6" ht="15">
      <c r="F38" s="14"/>
    </row>
    <row r="39" spans="1:6" ht="15">
      <c r="F39" s="14"/>
    </row>
  </sheetData>
  <sheetProtection selectLockedCells="1" selectUnlockedCells="1"/>
  <mergeCells count="24">
    <mergeCell ref="A10:F10"/>
    <mergeCell ref="A6:G6"/>
    <mergeCell ref="C28:D28"/>
    <mergeCell ref="F28:G28"/>
    <mergeCell ref="A19:D19"/>
    <mergeCell ref="A20:D20"/>
    <mergeCell ref="A17:D17"/>
    <mergeCell ref="A18:D18"/>
    <mergeCell ref="F1:G1"/>
    <mergeCell ref="F24:G24"/>
    <mergeCell ref="C25:D25"/>
    <mergeCell ref="F25:G25"/>
    <mergeCell ref="F27:G27"/>
    <mergeCell ref="A11:F11"/>
    <mergeCell ref="A12:D12"/>
    <mergeCell ref="A13:D13"/>
    <mergeCell ref="A14:D14"/>
    <mergeCell ref="A15:D15"/>
    <mergeCell ref="A16:D16"/>
    <mergeCell ref="A3:G3"/>
    <mergeCell ref="A4:G4"/>
    <mergeCell ref="A7:G7"/>
    <mergeCell ref="A8:G8"/>
    <mergeCell ref="A9:G9"/>
  </mergeCells>
  <printOptions horizontalCentered="1"/>
  <pageMargins left="0.78749999999999998" right="0.39374999999999999" top="0.98402777777777772" bottom="0.98402777777777772" header="0.51180555555555551" footer="0.51180555555555551"/>
  <pageSetup paperSize="9" scale="89" firstPageNumber="0" orientation="portrait" horizontalDpi="300" verticalDpi="300" r:id="rId1"/>
  <headerFooter alignWithMargins="0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00FFFF"/>
  </sheetPr>
  <dimension ref="A1:H40"/>
  <sheetViews>
    <sheetView view="pageBreakPreview" zoomScale="66" zoomScaleSheetLayoutView="66" workbookViewId="0">
      <selection activeCell="F1" sqref="F1:G1"/>
    </sheetView>
  </sheetViews>
  <sheetFormatPr defaultRowHeight="12.75"/>
  <cols>
    <col min="5" max="5" width="19.7109375" customWidth="1"/>
    <col min="6" max="6" width="20.28515625" customWidth="1"/>
    <col min="7" max="7" width="20" customWidth="1"/>
  </cols>
  <sheetData>
    <row r="1" spans="1:7" ht="15.75">
      <c r="A1" s="14"/>
      <c r="B1" s="14"/>
      <c r="C1" s="14"/>
      <c r="D1" s="14"/>
      <c r="E1" s="14"/>
      <c r="F1" s="419" t="s">
        <v>430</v>
      </c>
      <c r="G1" s="419"/>
    </row>
    <row r="2" spans="1:7" ht="15.75">
      <c r="A2" s="3"/>
      <c r="B2" s="3"/>
      <c r="C2" s="3"/>
      <c r="D2" s="3"/>
      <c r="E2" s="3"/>
      <c r="F2" s="3"/>
      <c r="G2" s="14"/>
    </row>
    <row r="3" spans="1:7" ht="15.75">
      <c r="A3" s="357" t="s">
        <v>0</v>
      </c>
      <c r="B3" s="357"/>
      <c r="C3" s="357"/>
      <c r="D3" s="357"/>
      <c r="E3" s="357"/>
      <c r="F3" s="357"/>
      <c r="G3" s="357"/>
    </row>
    <row r="4" spans="1:7" ht="38.25" customHeight="1">
      <c r="A4" s="362" t="s">
        <v>334</v>
      </c>
      <c r="B4" s="362"/>
      <c r="C4" s="362"/>
      <c r="D4" s="362"/>
      <c r="E4" s="362"/>
      <c r="F4" s="362"/>
      <c r="G4" s="362"/>
    </row>
    <row r="5" spans="1:7" ht="21.75" customHeight="1">
      <c r="A5" s="71"/>
      <c r="B5" s="71"/>
      <c r="C5" s="71"/>
      <c r="D5" s="71"/>
      <c r="E5" s="71"/>
      <c r="F5" s="71"/>
      <c r="G5" s="71"/>
    </row>
    <row r="6" spans="1:7" ht="38.25" customHeight="1">
      <c r="A6" s="362" t="s">
        <v>419</v>
      </c>
      <c r="B6" s="362"/>
      <c r="C6" s="362"/>
      <c r="D6" s="362"/>
      <c r="E6" s="362"/>
      <c r="F6" s="362"/>
      <c r="G6" s="362"/>
    </row>
    <row r="7" spans="1:7" ht="49.5" customHeight="1">
      <c r="A7" s="358"/>
      <c r="B7" s="358"/>
      <c r="C7" s="358"/>
      <c r="D7" s="358"/>
      <c r="E7" s="358"/>
      <c r="F7" s="358"/>
      <c r="G7" s="358"/>
    </row>
    <row r="8" spans="1:7" ht="15.75" customHeight="1">
      <c r="A8" s="352" t="s">
        <v>1</v>
      </c>
      <c r="B8" s="352"/>
      <c r="C8" s="352"/>
      <c r="D8" s="352"/>
      <c r="E8" s="352"/>
      <c r="F8" s="352"/>
      <c r="G8" s="352"/>
    </row>
    <row r="9" spans="1:7" ht="15.75" customHeight="1">
      <c r="A9" s="355" t="s">
        <v>417</v>
      </c>
      <c r="B9" s="355"/>
      <c r="C9" s="355"/>
      <c r="D9" s="355"/>
      <c r="E9" s="355"/>
      <c r="F9" s="355"/>
      <c r="G9" s="355"/>
    </row>
    <row r="10" spans="1:7" ht="16.5" customHeight="1">
      <c r="A10" s="355"/>
      <c r="B10" s="355"/>
      <c r="C10" s="355"/>
      <c r="D10" s="355"/>
      <c r="E10" s="355"/>
      <c r="F10" s="355"/>
      <c r="G10" s="14"/>
    </row>
    <row r="11" spans="1:7" ht="15.75" customHeight="1">
      <c r="A11" s="355"/>
      <c r="B11" s="355"/>
      <c r="C11" s="355"/>
      <c r="D11" s="355"/>
      <c r="E11" s="355"/>
      <c r="F11" s="355"/>
      <c r="G11" s="14"/>
    </row>
    <row r="12" spans="1:7" ht="15.75">
      <c r="A12" s="3"/>
      <c r="B12" s="3"/>
      <c r="C12" s="3"/>
      <c r="D12" s="3"/>
      <c r="E12" s="3"/>
      <c r="F12" s="3"/>
      <c r="G12" s="14"/>
    </row>
    <row r="13" spans="1:7" ht="34.5" customHeight="1">
      <c r="A13" s="356" t="s">
        <v>8</v>
      </c>
      <c r="B13" s="356"/>
      <c r="C13" s="356"/>
      <c r="D13" s="356"/>
      <c r="E13" s="4" t="s">
        <v>414</v>
      </c>
      <c r="F13" s="4" t="s">
        <v>415</v>
      </c>
      <c r="G13" s="4" t="s">
        <v>416</v>
      </c>
    </row>
    <row r="14" spans="1:7" ht="20.25" customHeight="1">
      <c r="A14" s="359" t="s">
        <v>363</v>
      </c>
      <c r="B14" s="360"/>
      <c r="C14" s="360"/>
      <c r="D14" s="361"/>
      <c r="E14" s="22">
        <v>0</v>
      </c>
      <c r="F14" s="22">
        <v>0</v>
      </c>
      <c r="G14" s="22">
        <v>0</v>
      </c>
    </row>
    <row r="15" spans="1:7" ht="20.25" customHeight="1">
      <c r="A15" s="359" t="s">
        <v>137</v>
      </c>
      <c r="B15" s="360"/>
      <c r="C15" s="360"/>
      <c r="D15" s="361"/>
      <c r="E15" s="22">
        <v>0</v>
      </c>
      <c r="F15" s="22">
        <v>0</v>
      </c>
      <c r="G15" s="22">
        <v>0</v>
      </c>
    </row>
    <row r="16" spans="1:7" ht="20.25" customHeight="1">
      <c r="A16" s="343"/>
      <c r="B16" s="343"/>
      <c r="C16" s="343"/>
      <c r="D16" s="343"/>
      <c r="E16" s="22">
        <v>0</v>
      </c>
      <c r="F16" s="22">
        <v>0</v>
      </c>
      <c r="G16" s="22">
        <v>0</v>
      </c>
    </row>
    <row r="17" spans="1:8" ht="20.25" customHeight="1">
      <c r="A17" s="343"/>
      <c r="B17" s="343"/>
      <c r="C17" s="343"/>
      <c r="D17" s="343"/>
      <c r="E17" s="22">
        <v>0</v>
      </c>
      <c r="F17" s="22">
        <v>0</v>
      </c>
      <c r="G17" s="22">
        <v>0</v>
      </c>
    </row>
    <row r="18" spans="1:8" ht="20.25" customHeight="1">
      <c r="A18" s="343"/>
      <c r="B18" s="343"/>
      <c r="C18" s="343"/>
      <c r="D18" s="343"/>
      <c r="E18" s="22">
        <v>0</v>
      </c>
      <c r="F18" s="22">
        <v>0</v>
      </c>
      <c r="G18" s="22">
        <v>0</v>
      </c>
    </row>
    <row r="19" spans="1:8" ht="20.25" customHeight="1">
      <c r="A19" s="343"/>
      <c r="B19" s="343"/>
      <c r="C19" s="343"/>
      <c r="D19" s="343"/>
      <c r="E19" s="22">
        <v>0</v>
      </c>
      <c r="F19" s="22">
        <v>0</v>
      </c>
      <c r="G19" s="22">
        <v>0</v>
      </c>
    </row>
    <row r="20" spans="1:8" ht="19.5" customHeight="1">
      <c r="A20" s="344" t="s">
        <v>2</v>
      </c>
      <c r="B20" s="344"/>
      <c r="C20" s="344"/>
      <c r="D20" s="344"/>
      <c r="E20" s="5">
        <f>E14+E15</f>
        <v>0</v>
      </c>
      <c r="F20" s="5">
        <f>SUM(F14:F19)</f>
        <v>0</v>
      </c>
      <c r="G20" s="5">
        <f>SUM(G14:G19)</f>
        <v>0</v>
      </c>
    </row>
    <row r="21" spans="1:8" ht="19.5" customHeight="1">
      <c r="A21" s="344" t="s">
        <v>3</v>
      </c>
      <c r="B21" s="344"/>
      <c r="C21" s="344"/>
      <c r="D21" s="344"/>
      <c r="E21" s="5">
        <f>E20/1000</f>
        <v>0</v>
      </c>
      <c r="F21" s="5">
        <f>F20/1000</f>
        <v>0</v>
      </c>
      <c r="G21" s="5">
        <f>G20/1000</f>
        <v>0</v>
      </c>
    </row>
    <row r="22" spans="1:8" ht="15.75">
      <c r="A22" s="9"/>
      <c r="B22" s="9"/>
      <c r="C22" s="9"/>
      <c r="D22" s="9"/>
      <c r="E22" s="9"/>
      <c r="F22" s="9"/>
      <c r="G22" s="14"/>
    </row>
    <row r="23" spans="1:8" ht="15.75">
      <c r="A23" s="9"/>
      <c r="B23" s="9"/>
      <c r="C23" s="9"/>
      <c r="D23" s="9"/>
      <c r="E23" s="9"/>
      <c r="F23" s="9"/>
      <c r="G23" s="14"/>
    </row>
    <row r="24" spans="1:8" ht="15.75">
      <c r="A24" s="9"/>
      <c r="B24" s="9"/>
      <c r="C24" s="9"/>
      <c r="D24" s="9"/>
      <c r="E24" s="9"/>
      <c r="F24" s="9"/>
      <c r="G24" s="14"/>
    </row>
    <row r="25" spans="1:8" ht="15.75">
      <c r="A25" s="3" t="s">
        <v>4</v>
      </c>
      <c r="B25" s="3"/>
      <c r="C25" s="27"/>
      <c r="D25" s="27"/>
      <c r="E25" s="3"/>
      <c r="F25" s="353"/>
      <c r="G25" s="353"/>
      <c r="H25" s="9"/>
    </row>
    <row r="26" spans="1:8" ht="15.75">
      <c r="A26" s="3"/>
      <c r="B26" s="3"/>
      <c r="C26" s="352" t="s">
        <v>5</v>
      </c>
      <c r="D26" s="352"/>
      <c r="E26" s="3"/>
      <c r="F26" s="352" t="s">
        <v>6</v>
      </c>
      <c r="G26" s="352"/>
      <c r="H26" s="9"/>
    </row>
    <row r="27" spans="1:8" ht="15.75">
      <c r="A27" s="3"/>
      <c r="B27" s="3"/>
      <c r="C27" s="3"/>
      <c r="D27" s="3"/>
      <c r="E27" s="3"/>
      <c r="F27" s="3"/>
      <c r="G27" s="3"/>
      <c r="H27" s="9"/>
    </row>
    <row r="28" spans="1:8" ht="15.75">
      <c r="A28" s="3" t="s">
        <v>7</v>
      </c>
      <c r="B28" s="3"/>
      <c r="C28" s="27"/>
      <c r="D28" s="27"/>
      <c r="E28" s="3"/>
      <c r="F28" s="353"/>
      <c r="G28" s="353"/>
      <c r="H28" s="9"/>
    </row>
    <row r="29" spans="1:8" ht="15.75">
      <c r="A29" s="9"/>
      <c r="B29" s="9"/>
      <c r="C29" s="352" t="s">
        <v>5</v>
      </c>
      <c r="D29" s="352"/>
      <c r="E29" s="3"/>
      <c r="F29" s="352" t="s">
        <v>6</v>
      </c>
      <c r="G29" s="352"/>
      <c r="H29" s="9"/>
    </row>
    <row r="30" spans="1:8" ht="15.75">
      <c r="A30" s="9"/>
      <c r="B30" s="9"/>
      <c r="C30" s="9"/>
      <c r="D30" s="9"/>
      <c r="E30" s="9"/>
      <c r="F30" s="9"/>
    </row>
    <row r="31" spans="1:8" ht="15.75">
      <c r="A31" s="9"/>
      <c r="B31" s="9"/>
      <c r="C31" s="9"/>
      <c r="D31" s="9"/>
      <c r="E31" s="9"/>
      <c r="F31" s="9"/>
    </row>
    <row r="32" spans="1:8" ht="15.75">
      <c r="A32" s="9"/>
      <c r="B32" s="9"/>
      <c r="C32" s="9"/>
      <c r="D32" s="9"/>
      <c r="E32" s="9"/>
      <c r="F32" s="9"/>
    </row>
    <row r="33" spans="1:6" ht="15">
      <c r="A33" s="13"/>
      <c r="B33" s="13"/>
      <c r="C33" s="13"/>
      <c r="D33" s="13"/>
      <c r="E33" s="13"/>
      <c r="F33" s="13"/>
    </row>
    <row r="34" spans="1:6" ht="15">
      <c r="A34" s="14"/>
      <c r="B34" s="14"/>
      <c r="C34" s="14"/>
      <c r="D34" s="14"/>
      <c r="E34" s="14"/>
      <c r="F34" s="14"/>
    </row>
    <row r="35" spans="1:6" ht="15">
      <c r="A35" s="14"/>
      <c r="B35" s="14"/>
      <c r="C35" s="14"/>
      <c r="D35" s="14"/>
      <c r="E35" s="14"/>
      <c r="F35" s="14"/>
    </row>
    <row r="36" spans="1:6" ht="15">
      <c r="A36" s="14"/>
      <c r="B36" s="14"/>
      <c r="C36" s="14"/>
      <c r="D36" s="14"/>
      <c r="E36" s="14"/>
      <c r="F36" s="14"/>
    </row>
    <row r="37" spans="1:6" ht="15">
      <c r="F37" s="14"/>
    </row>
    <row r="38" spans="1:6" ht="15">
      <c r="F38" s="14"/>
    </row>
    <row r="39" spans="1:6" ht="15">
      <c r="F39" s="14"/>
    </row>
    <row r="40" spans="1:6" ht="15">
      <c r="F40" s="14"/>
    </row>
  </sheetData>
  <sheetProtection selectLockedCells="1" selectUnlockedCells="1"/>
  <mergeCells count="24">
    <mergeCell ref="A14:D14"/>
    <mergeCell ref="A11:F11"/>
    <mergeCell ref="F25:G25"/>
    <mergeCell ref="C26:D26"/>
    <mergeCell ref="F26:G26"/>
    <mergeCell ref="A15:D15"/>
    <mergeCell ref="A16:D16"/>
    <mergeCell ref="A17:D17"/>
    <mergeCell ref="A6:G6"/>
    <mergeCell ref="F1:G1"/>
    <mergeCell ref="F28:G28"/>
    <mergeCell ref="C29:D29"/>
    <mergeCell ref="F29:G29"/>
    <mergeCell ref="A3:G3"/>
    <mergeCell ref="A4:G4"/>
    <mergeCell ref="A7:G7"/>
    <mergeCell ref="A8:G8"/>
    <mergeCell ref="A9:G9"/>
    <mergeCell ref="A10:F10"/>
    <mergeCell ref="A18:D18"/>
    <mergeCell ref="A19:D19"/>
    <mergeCell ref="A20:D20"/>
    <mergeCell ref="A21:D21"/>
    <mergeCell ref="A13:D13"/>
  </mergeCells>
  <pageMargins left="0.90972222222222221" right="0.22013888888888888" top="0.98402777777777772" bottom="0.98402777777777772" header="0.51180555555555551" footer="0.51180555555555551"/>
  <pageSetup paperSize="9" scale="87" firstPageNumber="0" orientation="portrait" horizontalDpi="300" verticalDpi="300" r:id="rId1"/>
  <headerFooter alignWithMargins="0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6600FF"/>
  </sheetPr>
  <dimension ref="A1:K28"/>
  <sheetViews>
    <sheetView view="pageBreakPreview" zoomScale="66" zoomScaleNormal="66" zoomScaleSheetLayoutView="66" workbookViewId="0">
      <selection activeCell="F1" sqref="F1:G1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1" spans="1:7" ht="15.75">
      <c r="F1" s="419" t="s">
        <v>430</v>
      </c>
      <c r="G1" s="419"/>
    </row>
    <row r="3" spans="1:7" ht="15.75">
      <c r="A3" s="357" t="s">
        <v>376</v>
      </c>
      <c r="B3" s="357"/>
      <c r="C3" s="357"/>
      <c r="D3" s="357"/>
      <c r="E3" s="357"/>
      <c r="F3" s="357"/>
      <c r="G3" s="357"/>
    </row>
    <row r="4" spans="1:7" ht="27" customHeight="1">
      <c r="A4" s="362" t="s">
        <v>365</v>
      </c>
      <c r="B4" s="362"/>
      <c r="C4" s="362"/>
      <c r="D4" s="362"/>
      <c r="E4" s="362"/>
      <c r="F4" s="362"/>
      <c r="G4" s="362"/>
    </row>
    <row r="5" spans="1:7" ht="20.25" customHeight="1">
      <c r="A5" s="72"/>
      <c r="B5" s="72"/>
      <c r="C5" s="72"/>
      <c r="D5" s="72"/>
      <c r="E5" s="72"/>
      <c r="F5" s="72"/>
      <c r="G5" s="72"/>
    </row>
    <row r="6" spans="1:7" ht="67.5" customHeight="1">
      <c r="A6" s="362" t="s">
        <v>422</v>
      </c>
      <c r="B6" s="362"/>
      <c r="C6" s="362"/>
      <c r="D6" s="362"/>
      <c r="E6" s="362"/>
      <c r="F6" s="362"/>
      <c r="G6" s="362"/>
    </row>
    <row r="7" spans="1:7" ht="56.25" customHeight="1">
      <c r="A7" s="407"/>
      <c r="B7" s="407"/>
      <c r="C7" s="407"/>
      <c r="D7" s="407"/>
      <c r="E7" s="407"/>
      <c r="F7" s="407"/>
      <c r="G7" s="407"/>
    </row>
    <row r="8" spans="1:7" ht="15.75" customHeight="1">
      <c r="A8" s="352" t="s">
        <v>1</v>
      </c>
      <c r="B8" s="352"/>
      <c r="C8" s="352"/>
      <c r="D8" s="352"/>
      <c r="E8" s="352"/>
      <c r="F8" s="352"/>
      <c r="G8" s="352"/>
    </row>
    <row r="9" spans="1:7" ht="15.75" customHeight="1">
      <c r="A9" s="355" t="s">
        <v>417</v>
      </c>
      <c r="B9" s="355"/>
      <c r="C9" s="355"/>
      <c r="D9" s="355"/>
      <c r="E9" s="355"/>
      <c r="F9" s="355"/>
      <c r="G9" s="355"/>
    </row>
    <row r="10" spans="1:7" ht="15.75" customHeight="1">
      <c r="A10" s="355"/>
      <c r="B10" s="355"/>
      <c r="C10" s="355"/>
      <c r="D10" s="355"/>
      <c r="E10" s="355"/>
      <c r="F10" s="355"/>
    </row>
    <row r="11" spans="1:7" ht="14.25" customHeight="1">
      <c r="A11" s="420" t="s">
        <v>8</v>
      </c>
      <c r="B11" s="420"/>
      <c r="C11" s="420"/>
      <c r="D11" s="420"/>
      <c r="E11" s="421" t="s">
        <v>414</v>
      </c>
      <c r="F11" s="421" t="s">
        <v>415</v>
      </c>
      <c r="G11" s="421" t="s">
        <v>416</v>
      </c>
    </row>
    <row r="12" spans="1:7" ht="19.5" customHeight="1">
      <c r="A12" s="420"/>
      <c r="B12" s="420"/>
      <c r="C12" s="420"/>
      <c r="D12" s="420"/>
      <c r="E12" s="421"/>
      <c r="F12" s="421"/>
      <c r="G12" s="421"/>
    </row>
    <row r="13" spans="1:7" ht="20.100000000000001" customHeight="1">
      <c r="A13" s="422"/>
      <c r="B13" s="422"/>
      <c r="C13" s="422"/>
      <c r="D13" s="422"/>
      <c r="E13" s="74">
        <v>0</v>
      </c>
      <c r="F13" s="74">
        <v>0</v>
      </c>
      <c r="G13" s="74">
        <v>0</v>
      </c>
    </row>
    <row r="14" spans="1:7" ht="20.100000000000001" customHeight="1">
      <c r="A14" s="424"/>
      <c r="B14" s="424"/>
      <c r="C14" s="424"/>
      <c r="D14" s="424"/>
      <c r="E14" s="74">
        <v>0</v>
      </c>
      <c r="F14" s="74">
        <v>0</v>
      </c>
      <c r="G14" s="74">
        <v>0</v>
      </c>
    </row>
    <row r="15" spans="1:7" ht="20.100000000000001" customHeight="1">
      <c r="A15" s="424"/>
      <c r="B15" s="424"/>
      <c r="C15" s="424"/>
      <c r="D15" s="424"/>
      <c r="E15" s="74">
        <v>0</v>
      </c>
      <c r="F15" s="74">
        <v>0</v>
      </c>
      <c r="G15" s="74">
        <v>0</v>
      </c>
    </row>
    <row r="16" spans="1:7" ht="20.100000000000001" customHeight="1">
      <c r="A16" s="423"/>
      <c r="B16" s="423"/>
      <c r="C16" s="423"/>
      <c r="D16" s="423"/>
      <c r="E16" s="74">
        <v>0</v>
      </c>
      <c r="F16" s="74">
        <v>0</v>
      </c>
      <c r="G16" s="74">
        <v>0</v>
      </c>
    </row>
    <row r="17" spans="1:11" ht="20.100000000000001" customHeight="1">
      <c r="A17" s="423"/>
      <c r="B17" s="423"/>
      <c r="C17" s="423"/>
      <c r="D17" s="423"/>
      <c r="E17" s="74">
        <v>0</v>
      </c>
      <c r="F17" s="74">
        <v>0</v>
      </c>
      <c r="G17" s="74">
        <v>0</v>
      </c>
    </row>
    <row r="18" spans="1:11" ht="20.100000000000001" customHeight="1">
      <c r="A18" s="423"/>
      <c r="B18" s="423"/>
      <c r="C18" s="423"/>
      <c r="D18" s="423"/>
      <c r="E18" s="74">
        <v>0</v>
      </c>
      <c r="F18" s="74">
        <v>0</v>
      </c>
      <c r="G18" s="74">
        <v>0</v>
      </c>
    </row>
    <row r="19" spans="1:11" ht="20.100000000000001" customHeight="1">
      <c r="A19" s="423"/>
      <c r="B19" s="423"/>
      <c r="C19" s="423"/>
      <c r="D19" s="423"/>
      <c r="E19" s="74">
        <v>0</v>
      </c>
      <c r="F19" s="74">
        <v>0</v>
      </c>
      <c r="G19" s="74">
        <v>0</v>
      </c>
    </row>
    <row r="20" spans="1:11" ht="20.100000000000001" customHeight="1">
      <c r="A20" s="423"/>
      <c r="B20" s="423"/>
      <c r="C20" s="423"/>
      <c r="D20" s="423"/>
      <c r="E20" s="74">
        <v>0</v>
      </c>
      <c r="F20" s="74">
        <v>0</v>
      </c>
      <c r="G20" s="74">
        <v>0</v>
      </c>
    </row>
    <row r="21" spans="1:11" ht="21" customHeight="1">
      <c r="A21" s="406" t="s">
        <v>2</v>
      </c>
      <c r="B21" s="406"/>
      <c r="C21" s="406"/>
      <c r="D21" s="406"/>
      <c r="E21" s="52">
        <f>SUM(E13:E20)</f>
        <v>0</v>
      </c>
      <c r="F21" s="52">
        <f>SUM(F13:F20)</f>
        <v>0</v>
      </c>
      <c r="G21" s="52">
        <f>SUM(G13:G20)</f>
        <v>0</v>
      </c>
    </row>
    <row r="22" spans="1:11" ht="21" customHeight="1">
      <c r="A22" s="406" t="s">
        <v>3</v>
      </c>
      <c r="B22" s="406"/>
      <c r="C22" s="406"/>
      <c r="D22" s="406"/>
      <c r="E22" s="52">
        <f>E21/1000</f>
        <v>0</v>
      </c>
      <c r="F22" s="52">
        <f>F21/1000</f>
        <v>0</v>
      </c>
      <c r="G22" s="52">
        <f>G21/1000</f>
        <v>0</v>
      </c>
    </row>
    <row r="23" spans="1:11" ht="67.5" customHeight="1">
      <c r="A23" s="399"/>
      <c r="B23" s="399"/>
    </row>
    <row r="24" spans="1:11" ht="15.75">
      <c r="A24" s="3" t="s">
        <v>4</v>
      </c>
      <c r="B24" s="3"/>
      <c r="C24" s="27"/>
      <c r="D24" s="27"/>
      <c r="E24" s="3"/>
      <c r="F24" s="353"/>
      <c r="G24" s="353"/>
    </row>
    <row r="25" spans="1:11" ht="15.75" customHeight="1">
      <c r="A25" s="3"/>
      <c r="B25" s="3"/>
      <c r="C25" s="352" t="s">
        <v>5</v>
      </c>
      <c r="D25" s="352"/>
      <c r="E25" s="3"/>
      <c r="F25" s="352" t="s">
        <v>6</v>
      </c>
      <c r="G25" s="352"/>
    </row>
    <row r="26" spans="1:11" ht="28.5" customHeight="1">
      <c r="A26" s="3"/>
      <c r="B26" s="3"/>
      <c r="C26" s="3"/>
      <c r="D26" s="3"/>
      <c r="E26" s="3"/>
      <c r="F26" s="3"/>
      <c r="G26" s="3"/>
    </row>
    <row r="27" spans="1:11" ht="15.75">
      <c r="A27" s="3" t="s">
        <v>7</v>
      </c>
      <c r="B27" s="3"/>
      <c r="C27" s="27"/>
      <c r="D27" s="27"/>
      <c r="E27" s="3"/>
      <c r="F27" s="353"/>
      <c r="G27" s="353"/>
    </row>
    <row r="28" spans="1:11" ht="15.75">
      <c r="A28" s="9"/>
      <c r="B28" s="9"/>
      <c r="C28" s="352" t="s">
        <v>5</v>
      </c>
      <c r="D28" s="352"/>
      <c r="E28" s="3"/>
      <c r="F28" s="352" t="s">
        <v>6</v>
      </c>
      <c r="G28" s="352"/>
      <c r="K28" t="s">
        <v>22</v>
      </c>
    </row>
  </sheetData>
  <sheetProtection selectLockedCells="1" selectUnlockedCells="1"/>
  <mergeCells count="29">
    <mergeCell ref="G11:G12"/>
    <mergeCell ref="A13:D13"/>
    <mergeCell ref="A3:G3"/>
    <mergeCell ref="A4:G4"/>
    <mergeCell ref="A6:G6"/>
    <mergeCell ref="A7:G7"/>
    <mergeCell ref="A8:G8"/>
    <mergeCell ref="A9:G9"/>
    <mergeCell ref="A19:D19"/>
    <mergeCell ref="A10:F10"/>
    <mergeCell ref="A11:D12"/>
    <mergeCell ref="E11:E12"/>
    <mergeCell ref="F11:F12"/>
    <mergeCell ref="F27:G27"/>
    <mergeCell ref="C28:D28"/>
    <mergeCell ref="F28:G28"/>
    <mergeCell ref="F1:G1"/>
    <mergeCell ref="A20:D20"/>
    <mergeCell ref="A21:D21"/>
    <mergeCell ref="A22:D22"/>
    <mergeCell ref="A23:B23"/>
    <mergeCell ref="F24:G24"/>
    <mergeCell ref="C25:D25"/>
    <mergeCell ref="F25:G25"/>
    <mergeCell ref="A14:D14"/>
    <mergeCell ref="A15:D15"/>
    <mergeCell ref="A16:D16"/>
    <mergeCell ref="A17:D17"/>
    <mergeCell ref="A18:D18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6600FF"/>
  </sheetPr>
  <dimension ref="A1:K28"/>
  <sheetViews>
    <sheetView view="pageBreakPreview" topLeftCell="C1" zoomScale="66" zoomScaleNormal="66" zoomScaleSheetLayoutView="66" workbookViewId="0">
      <selection activeCell="F1" sqref="F1:G1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1" spans="1:7" ht="15.75">
      <c r="F1" s="419" t="s">
        <v>430</v>
      </c>
      <c r="G1" s="419"/>
    </row>
    <row r="3" spans="1:7" ht="15.75">
      <c r="A3" s="357" t="s">
        <v>376</v>
      </c>
      <c r="B3" s="357"/>
      <c r="C3" s="357"/>
      <c r="D3" s="357"/>
      <c r="E3" s="357"/>
      <c r="F3" s="357"/>
      <c r="G3" s="357"/>
    </row>
    <row r="4" spans="1:7" ht="39.75" customHeight="1">
      <c r="A4" s="362" t="s">
        <v>425</v>
      </c>
      <c r="B4" s="362"/>
      <c r="C4" s="362"/>
      <c r="D4" s="362"/>
      <c r="E4" s="362"/>
      <c r="F4" s="362"/>
      <c r="G4" s="362"/>
    </row>
    <row r="5" spans="1:7" ht="20.25" customHeight="1">
      <c r="A5" s="72"/>
      <c r="B5" s="72"/>
      <c r="C5" s="72"/>
      <c r="D5" s="72"/>
      <c r="E5" s="72"/>
      <c r="F5" s="72"/>
      <c r="G5" s="72"/>
    </row>
    <row r="6" spans="1:7" ht="72" customHeight="1">
      <c r="A6" s="362" t="s">
        <v>422</v>
      </c>
      <c r="B6" s="362"/>
      <c r="C6" s="362"/>
      <c r="D6" s="362"/>
      <c r="E6" s="362"/>
      <c r="F6" s="362"/>
      <c r="G6" s="362"/>
    </row>
    <row r="7" spans="1:7" ht="56.25" customHeight="1">
      <c r="A7" s="407"/>
      <c r="B7" s="407"/>
      <c r="C7" s="407"/>
      <c r="D7" s="407"/>
      <c r="E7" s="407"/>
      <c r="F7" s="407"/>
      <c r="G7" s="407"/>
    </row>
    <row r="8" spans="1:7" ht="15.75" customHeight="1">
      <c r="A8" s="352" t="s">
        <v>1</v>
      </c>
      <c r="B8" s="352"/>
      <c r="C8" s="352"/>
      <c r="D8" s="352"/>
      <c r="E8" s="352"/>
      <c r="F8" s="352"/>
      <c r="G8" s="352"/>
    </row>
    <row r="9" spans="1:7" ht="15.75" customHeight="1">
      <c r="A9" s="355" t="s">
        <v>417</v>
      </c>
      <c r="B9" s="355"/>
      <c r="C9" s="355"/>
      <c r="D9" s="355"/>
      <c r="E9" s="355"/>
      <c r="F9" s="355"/>
      <c r="G9" s="355"/>
    </row>
    <row r="10" spans="1:7" ht="15.75" customHeight="1">
      <c r="A10" s="355"/>
      <c r="B10" s="355"/>
      <c r="C10" s="355"/>
      <c r="D10" s="355"/>
      <c r="E10" s="355"/>
      <c r="F10" s="355"/>
    </row>
    <row r="11" spans="1:7" ht="14.25" customHeight="1">
      <c r="A11" s="420" t="s">
        <v>8</v>
      </c>
      <c r="B11" s="420"/>
      <c r="C11" s="420"/>
      <c r="D11" s="420"/>
      <c r="E11" s="421" t="s">
        <v>414</v>
      </c>
      <c r="F11" s="421" t="s">
        <v>415</v>
      </c>
      <c r="G11" s="421" t="s">
        <v>416</v>
      </c>
    </row>
    <row r="12" spans="1:7" ht="19.5" customHeight="1">
      <c r="A12" s="420"/>
      <c r="B12" s="420"/>
      <c r="C12" s="420"/>
      <c r="D12" s="420"/>
      <c r="E12" s="421"/>
      <c r="F12" s="421"/>
      <c r="G12" s="421"/>
    </row>
    <row r="13" spans="1:7" ht="20.100000000000001" customHeight="1">
      <c r="A13" s="422"/>
      <c r="B13" s="422"/>
      <c r="C13" s="422"/>
      <c r="D13" s="422"/>
      <c r="E13" s="74">
        <v>0</v>
      </c>
      <c r="F13" s="74">
        <v>0</v>
      </c>
      <c r="G13" s="74">
        <v>0</v>
      </c>
    </row>
    <row r="14" spans="1:7" ht="20.100000000000001" customHeight="1">
      <c r="A14" s="424"/>
      <c r="B14" s="424"/>
      <c r="C14" s="424"/>
      <c r="D14" s="424"/>
      <c r="E14" s="74">
        <v>0</v>
      </c>
      <c r="F14" s="74">
        <v>0</v>
      </c>
      <c r="G14" s="74">
        <v>0</v>
      </c>
    </row>
    <row r="15" spans="1:7" ht="20.100000000000001" customHeight="1">
      <c r="A15" s="424"/>
      <c r="B15" s="424"/>
      <c r="C15" s="424"/>
      <c r="D15" s="424"/>
      <c r="E15" s="74">
        <v>0</v>
      </c>
      <c r="F15" s="74">
        <v>0</v>
      </c>
      <c r="G15" s="74">
        <v>0</v>
      </c>
    </row>
    <row r="16" spans="1:7" ht="20.100000000000001" customHeight="1">
      <c r="A16" s="423"/>
      <c r="B16" s="423"/>
      <c r="C16" s="423"/>
      <c r="D16" s="423"/>
      <c r="E16" s="74">
        <v>0</v>
      </c>
      <c r="F16" s="74">
        <v>0</v>
      </c>
      <c r="G16" s="74">
        <v>0</v>
      </c>
    </row>
    <row r="17" spans="1:11" ht="20.100000000000001" customHeight="1">
      <c r="A17" s="423"/>
      <c r="B17" s="423"/>
      <c r="C17" s="423"/>
      <c r="D17" s="423"/>
      <c r="E17" s="74">
        <v>0</v>
      </c>
      <c r="F17" s="74">
        <v>0</v>
      </c>
      <c r="G17" s="74">
        <v>0</v>
      </c>
    </row>
    <row r="18" spans="1:11" ht="20.100000000000001" customHeight="1">
      <c r="A18" s="423"/>
      <c r="B18" s="423"/>
      <c r="C18" s="423"/>
      <c r="D18" s="423"/>
      <c r="E18" s="74">
        <v>0</v>
      </c>
      <c r="F18" s="74">
        <v>0</v>
      </c>
      <c r="G18" s="74">
        <v>0</v>
      </c>
    </row>
    <row r="19" spans="1:11" ht="20.100000000000001" customHeight="1">
      <c r="A19" s="423"/>
      <c r="B19" s="423"/>
      <c r="C19" s="423"/>
      <c r="D19" s="423"/>
      <c r="E19" s="74">
        <v>0</v>
      </c>
      <c r="F19" s="74">
        <v>0</v>
      </c>
      <c r="G19" s="74">
        <v>0</v>
      </c>
    </row>
    <row r="20" spans="1:11" ht="20.100000000000001" customHeight="1">
      <c r="A20" s="423"/>
      <c r="B20" s="423"/>
      <c r="C20" s="423"/>
      <c r="D20" s="423"/>
      <c r="E20" s="74">
        <v>0</v>
      </c>
      <c r="F20" s="74">
        <v>0</v>
      </c>
      <c r="G20" s="74">
        <v>0</v>
      </c>
    </row>
    <row r="21" spans="1:11" ht="21" customHeight="1">
      <c r="A21" s="406" t="s">
        <v>2</v>
      </c>
      <c r="B21" s="406"/>
      <c r="C21" s="406"/>
      <c r="D21" s="406"/>
      <c r="E21" s="52">
        <f>SUM(E13:E20)</f>
        <v>0</v>
      </c>
      <c r="F21" s="52">
        <f>SUM(F13:F20)</f>
        <v>0</v>
      </c>
      <c r="G21" s="52">
        <f>SUM(G13:G20)</f>
        <v>0</v>
      </c>
    </row>
    <row r="22" spans="1:11" ht="21" customHeight="1">
      <c r="A22" s="406" t="s">
        <v>3</v>
      </c>
      <c r="B22" s="406"/>
      <c r="C22" s="406"/>
      <c r="D22" s="406"/>
      <c r="E22" s="52">
        <f>E21/1000</f>
        <v>0</v>
      </c>
      <c r="F22" s="52">
        <f>F21/1000</f>
        <v>0</v>
      </c>
      <c r="G22" s="52">
        <f>G21/1000</f>
        <v>0</v>
      </c>
    </row>
    <row r="23" spans="1:11" ht="67.5" customHeight="1">
      <c r="A23" s="399"/>
      <c r="B23" s="399"/>
    </row>
    <row r="24" spans="1:11" ht="15.75">
      <c r="A24" s="3" t="s">
        <v>4</v>
      </c>
      <c r="B24" s="3"/>
      <c r="C24" s="27"/>
      <c r="D24" s="27"/>
      <c r="E24" s="3"/>
      <c r="F24" s="353"/>
      <c r="G24" s="353"/>
    </row>
    <row r="25" spans="1:11" ht="15.75" customHeight="1">
      <c r="A25" s="3"/>
      <c r="B25" s="3"/>
      <c r="C25" s="352" t="s">
        <v>5</v>
      </c>
      <c r="D25" s="352"/>
      <c r="E25" s="3"/>
      <c r="F25" s="352" t="s">
        <v>6</v>
      </c>
      <c r="G25" s="352"/>
    </row>
    <row r="26" spans="1:11" ht="28.5" customHeight="1">
      <c r="A26" s="3"/>
      <c r="B26" s="3"/>
      <c r="C26" s="3"/>
      <c r="D26" s="3"/>
      <c r="E26" s="3"/>
      <c r="F26" s="3"/>
      <c r="G26" s="3"/>
    </row>
    <row r="27" spans="1:11" ht="15.75">
      <c r="A27" s="3" t="s">
        <v>7</v>
      </c>
      <c r="B27" s="3"/>
      <c r="C27" s="27"/>
      <c r="D27" s="27"/>
      <c r="E27" s="3"/>
      <c r="F27" s="353"/>
      <c r="G27" s="353"/>
    </row>
    <row r="28" spans="1:11" ht="15.75">
      <c r="A28" s="9"/>
      <c r="B28" s="9"/>
      <c r="C28" s="352" t="s">
        <v>5</v>
      </c>
      <c r="D28" s="352"/>
      <c r="E28" s="3"/>
      <c r="F28" s="352" t="s">
        <v>6</v>
      </c>
      <c r="G28" s="352"/>
      <c r="K28" t="s">
        <v>22</v>
      </c>
    </row>
  </sheetData>
  <sheetProtection selectLockedCells="1" selectUnlockedCells="1"/>
  <mergeCells count="29">
    <mergeCell ref="C28:D28"/>
    <mergeCell ref="F28:G28"/>
    <mergeCell ref="A11:D12"/>
    <mergeCell ref="E11:E12"/>
    <mergeCell ref="F11:F12"/>
    <mergeCell ref="G11:G12"/>
    <mergeCell ref="A13:D13"/>
    <mergeCell ref="C25:D25"/>
    <mergeCell ref="F25:G25"/>
    <mergeCell ref="A15:D15"/>
    <mergeCell ref="A16:D16"/>
    <mergeCell ref="F24:G24"/>
    <mergeCell ref="A17:D17"/>
    <mergeCell ref="A18:D18"/>
    <mergeCell ref="A19:D19"/>
    <mergeCell ref="F1:G1"/>
    <mergeCell ref="A20:D20"/>
    <mergeCell ref="A21:D21"/>
    <mergeCell ref="A22:D22"/>
    <mergeCell ref="F27:G27"/>
    <mergeCell ref="A23:B23"/>
    <mergeCell ref="A3:G3"/>
    <mergeCell ref="A4:G4"/>
    <mergeCell ref="A7:G7"/>
    <mergeCell ref="A8:G8"/>
    <mergeCell ref="A9:G9"/>
    <mergeCell ref="A10:F10"/>
    <mergeCell ref="A6:G6"/>
    <mergeCell ref="A14:D14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3399FF"/>
  </sheetPr>
  <dimension ref="A1:K28"/>
  <sheetViews>
    <sheetView view="pageBreakPreview" zoomScale="66" zoomScaleNormal="66" zoomScaleSheetLayoutView="66" workbookViewId="0">
      <selection activeCell="G14" sqref="G14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1" spans="1:7" ht="15.75">
      <c r="F1" s="419" t="s">
        <v>430</v>
      </c>
      <c r="G1" s="419"/>
    </row>
    <row r="3" spans="1:7" ht="15.75">
      <c r="A3" s="357" t="s">
        <v>376</v>
      </c>
      <c r="B3" s="357"/>
      <c r="C3" s="357"/>
      <c r="D3" s="357"/>
      <c r="E3" s="357"/>
      <c r="F3" s="357"/>
      <c r="G3" s="357"/>
    </row>
    <row r="4" spans="1:7" ht="26.25" customHeight="1">
      <c r="A4" s="362" t="s">
        <v>365</v>
      </c>
      <c r="B4" s="362"/>
      <c r="C4" s="362"/>
      <c r="D4" s="362"/>
      <c r="E4" s="362"/>
      <c r="F4" s="362"/>
      <c r="G4" s="362"/>
    </row>
    <row r="5" spans="1:7" ht="24.75" customHeight="1">
      <c r="A5" s="72"/>
      <c r="B5" s="72"/>
      <c r="C5" s="72"/>
      <c r="D5" s="72"/>
      <c r="E5" s="72"/>
      <c r="F5" s="72"/>
      <c r="G5" s="72"/>
    </row>
    <row r="6" spans="1:7" ht="60.75" customHeight="1">
      <c r="A6" s="362" t="s">
        <v>423</v>
      </c>
      <c r="B6" s="362"/>
      <c r="C6" s="362"/>
      <c r="D6" s="362"/>
      <c r="E6" s="362"/>
      <c r="F6" s="362"/>
      <c r="G6" s="362"/>
    </row>
    <row r="7" spans="1:7" ht="56.25" customHeight="1">
      <c r="A7" s="407"/>
      <c r="B7" s="407"/>
      <c r="C7" s="407"/>
      <c r="D7" s="407"/>
      <c r="E7" s="407"/>
      <c r="F7" s="407"/>
      <c r="G7" s="407"/>
    </row>
    <row r="8" spans="1:7" ht="15.75" customHeight="1">
      <c r="A8" s="352" t="s">
        <v>1</v>
      </c>
      <c r="B8" s="352"/>
      <c r="C8" s="352"/>
      <c r="D8" s="352"/>
      <c r="E8" s="352"/>
      <c r="F8" s="352"/>
      <c r="G8" s="352"/>
    </row>
    <row r="9" spans="1:7" ht="15.75" customHeight="1">
      <c r="A9" s="355" t="s">
        <v>417</v>
      </c>
      <c r="B9" s="355"/>
      <c r="C9" s="355"/>
      <c r="D9" s="355"/>
      <c r="E9" s="355"/>
      <c r="F9" s="355"/>
      <c r="G9" s="355"/>
    </row>
    <row r="10" spans="1:7" ht="15.75" customHeight="1">
      <c r="A10" s="355"/>
      <c r="B10" s="355"/>
      <c r="C10" s="355"/>
      <c r="D10" s="355"/>
      <c r="E10" s="355"/>
      <c r="F10" s="355"/>
    </row>
    <row r="11" spans="1:7" ht="14.25" customHeight="1">
      <c r="A11" s="420" t="s">
        <v>8</v>
      </c>
      <c r="B11" s="420"/>
      <c r="C11" s="420"/>
      <c r="D11" s="420"/>
      <c r="E11" s="421" t="s">
        <v>414</v>
      </c>
      <c r="F11" s="421" t="s">
        <v>415</v>
      </c>
      <c r="G11" s="421" t="s">
        <v>416</v>
      </c>
    </row>
    <row r="12" spans="1:7" ht="19.5" customHeight="1">
      <c r="A12" s="420"/>
      <c r="B12" s="420"/>
      <c r="C12" s="420"/>
      <c r="D12" s="420"/>
      <c r="E12" s="421"/>
      <c r="F12" s="421"/>
      <c r="G12" s="421"/>
    </row>
    <row r="13" spans="1:7" ht="20.100000000000001" customHeight="1">
      <c r="A13" s="422"/>
      <c r="B13" s="422"/>
      <c r="C13" s="422"/>
      <c r="D13" s="422"/>
      <c r="E13" s="74">
        <v>656200</v>
      </c>
      <c r="F13" s="74">
        <v>675900</v>
      </c>
      <c r="G13" s="74">
        <v>1085240</v>
      </c>
    </row>
    <row r="14" spans="1:7" ht="20.100000000000001" customHeight="1">
      <c r="A14" s="424"/>
      <c r="B14" s="424"/>
      <c r="C14" s="424"/>
      <c r="D14" s="424"/>
      <c r="E14" s="74">
        <v>0</v>
      </c>
      <c r="F14" s="74">
        <v>0</v>
      </c>
      <c r="G14" s="74">
        <v>0</v>
      </c>
    </row>
    <row r="15" spans="1:7" ht="20.100000000000001" customHeight="1">
      <c r="A15" s="424"/>
      <c r="B15" s="424"/>
      <c r="C15" s="424"/>
      <c r="D15" s="424"/>
      <c r="E15" s="74">
        <v>0</v>
      </c>
      <c r="F15" s="74">
        <v>0</v>
      </c>
      <c r="G15" s="74">
        <v>0</v>
      </c>
    </row>
    <row r="16" spans="1:7" ht="20.100000000000001" customHeight="1">
      <c r="A16" s="423"/>
      <c r="B16" s="423"/>
      <c r="C16" s="423"/>
      <c r="D16" s="423"/>
      <c r="E16" s="74">
        <v>0</v>
      </c>
      <c r="F16" s="74">
        <v>0</v>
      </c>
      <c r="G16" s="74">
        <v>0</v>
      </c>
    </row>
    <row r="17" spans="1:11" ht="20.100000000000001" customHeight="1">
      <c r="A17" s="423"/>
      <c r="B17" s="423"/>
      <c r="C17" s="423"/>
      <c r="D17" s="423"/>
      <c r="E17" s="74">
        <v>0</v>
      </c>
      <c r="F17" s="74">
        <v>0</v>
      </c>
      <c r="G17" s="74">
        <v>0</v>
      </c>
    </row>
    <row r="18" spans="1:11" ht="20.100000000000001" customHeight="1">
      <c r="A18" s="423"/>
      <c r="B18" s="423"/>
      <c r="C18" s="423"/>
      <c r="D18" s="423"/>
      <c r="E18" s="74">
        <v>0</v>
      </c>
      <c r="F18" s="74">
        <v>0</v>
      </c>
      <c r="G18" s="74">
        <v>0</v>
      </c>
    </row>
    <row r="19" spans="1:11" ht="20.100000000000001" customHeight="1">
      <c r="A19" s="423"/>
      <c r="B19" s="423"/>
      <c r="C19" s="423"/>
      <c r="D19" s="423"/>
      <c r="E19" s="74">
        <v>0</v>
      </c>
      <c r="F19" s="74">
        <v>0</v>
      </c>
      <c r="G19" s="74">
        <v>0</v>
      </c>
    </row>
    <row r="20" spans="1:11" ht="20.100000000000001" customHeight="1">
      <c r="A20" s="423"/>
      <c r="B20" s="423"/>
      <c r="C20" s="423"/>
      <c r="D20" s="423"/>
      <c r="E20" s="74">
        <v>0</v>
      </c>
      <c r="F20" s="74">
        <v>0</v>
      </c>
      <c r="G20" s="74">
        <v>0</v>
      </c>
    </row>
    <row r="21" spans="1:11" ht="21" customHeight="1">
      <c r="A21" s="406" t="s">
        <v>2</v>
      </c>
      <c r="B21" s="406"/>
      <c r="C21" s="406"/>
      <c r="D21" s="406"/>
      <c r="E21" s="52">
        <f>SUM(E13:E20)</f>
        <v>656200</v>
      </c>
      <c r="F21" s="52">
        <f>SUM(F13:F20)</f>
        <v>675900</v>
      </c>
      <c r="G21" s="52">
        <f>SUM(G13:G20)</f>
        <v>1085240</v>
      </c>
    </row>
    <row r="22" spans="1:11" ht="21" customHeight="1">
      <c r="A22" s="406" t="s">
        <v>3</v>
      </c>
      <c r="B22" s="406"/>
      <c r="C22" s="406"/>
      <c r="D22" s="406"/>
      <c r="E22" s="52">
        <f>E21/1000</f>
        <v>656.2</v>
      </c>
      <c r="F22" s="52">
        <f>F21/1000</f>
        <v>675.9</v>
      </c>
      <c r="G22" s="52">
        <f>G21/1000</f>
        <v>1085.24</v>
      </c>
    </row>
    <row r="23" spans="1:11" ht="67.5" customHeight="1">
      <c r="A23" s="399"/>
      <c r="B23" s="399"/>
    </row>
    <row r="24" spans="1:11" ht="15.75">
      <c r="A24" s="3" t="s">
        <v>4</v>
      </c>
      <c r="B24" s="3"/>
      <c r="C24" s="27"/>
      <c r="D24" s="27"/>
      <c r="E24" s="3"/>
      <c r="F24" s="353"/>
      <c r="G24" s="353"/>
    </row>
    <row r="25" spans="1:11" ht="15.75" customHeight="1">
      <c r="A25" s="3"/>
      <c r="B25" s="3"/>
      <c r="C25" s="352" t="s">
        <v>5</v>
      </c>
      <c r="D25" s="352"/>
      <c r="E25" s="3"/>
      <c r="F25" s="352" t="s">
        <v>6</v>
      </c>
      <c r="G25" s="352"/>
    </row>
    <row r="26" spans="1:11" ht="28.5" customHeight="1">
      <c r="A26" s="3"/>
      <c r="B26" s="3"/>
      <c r="C26" s="3"/>
      <c r="D26" s="3"/>
      <c r="E26" s="3"/>
      <c r="F26" s="3"/>
      <c r="G26" s="3"/>
    </row>
    <row r="27" spans="1:11" ht="15.75">
      <c r="A27" s="3" t="s">
        <v>7</v>
      </c>
      <c r="B27" s="3"/>
      <c r="C27" s="27"/>
      <c r="D27" s="27"/>
      <c r="E27" s="3"/>
      <c r="F27" s="353"/>
      <c r="G27" s="353"/>
    </row>
    <row r="28" spans="1:11" ht="15.75">
      <c r="A28" s="9"/>
      <c r="B28" s="9"/>
      <c r="C28" s="352" t="s">
        <v>5</v>
      </c>
      <c r="D28" s="352"/>
      <c r="E28" s="3"/>
      <c r="F28" s="352" t="s">
        <v>6</v>
      </c>
      <c r="G28" s="352"/>
      <c r="K28" t="s">
        <v>22</v>
      </c>
    </row>
  </sheetData>
  <sheetProtection selectLockedCells="1" selectUnlockedCells="1"/>
  <mergeCells count="29">
    <mergeCell ref="G11:G12"/>
    <mergeCell ref="A13:D13"/>
    <mergeCell ref="A3:G3"/>
    <mergeCell ref="A4:G4"/>
    <mergeCell ref="A6:G6"/>
    <mergeCell ref="A7:G7"/>
    <mergeCell ref="A8:G8"/>
    <mergeCell ref="A9:G9"/>
    <mergeCell ref="A19:D19"/>
    <mergeCell ref="A10:F10"/>
    <mergeCell ref="A11:D12"/>
    <mergeCell ref="E11:E12"/>
    <mergeCell ref="F11:F12"/>
    <mergeCell ref="F27:G27"/>
    <mergeCell ref="C28:D28"/>
    <mergeCell ref="F28:G28"/>
    <mergeCell ref="F1:G1"/>
    <mergeCell ref="A20:D20"/>
    <mergeCell ref="A21:D21"/>
    <mergeCell ref="A22:D22"/>
    <mergeCell ref="A23:B23"/>
    <mergeCell ref="F24:G24"/>
    <mergeCell ref="C25:D25"/>
    <mergeCell ref="F25:G25"/>
    <mergeCell ref="A14:D14"/>
    <mergeCell ref="A15:D15"/>
    <mergeCell ref="A16:D16"/>
    <mergeCell ref="A17:D17"/>
    <mergeCell ref="A18:D18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3399FF"/>
  </sheetPr>
  <dimension ref="A1:K28"/>
  <sheetViews>
    <sheetView view="pageBreakPreview" zoomScale="66" zoomScaleNormal="66" zoomScaleSheetLayoutView="66" workbookViewId="0">
      <selection activeCell="F1" sqref="F1:G1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1" spans="1:7" ht="15.75">
      <c r="F1" s="419" t="s">
        <v>430</v>
      </c>
      <c r="G1" s="419"/>
    </row>
    <row r="3" spans="1:7" ht="15.75">
      <c r="A3" s="357" t="s">
        <v>376</v>
      </c>
      <c r="B3" s="357"/>
      <c r="C3" s="357"/>
      <c r="D3" s="357"/>
      <c r="E3" s="357"/>
      <c r="F3" s="357"/>
      <c r="G3" s="357"/>
    </row>
    <row r="4" spans="1:7" ht="39.75" customHeight="1">
      <c r="A4" s="362" t="s">
        <v>425</v>
      </c>
      <c r="B4" s="362"/>
      <c r="C4" s="362"/>
      <c r="D4" s="362"/>
      <c r="E4" s="362"/>
      <c r="F4" s="362"/>
      <c r="G4" s="362"/>
    </row>
    <row r="5" spans="1:7" ht="24.75" customHeight="1">
      <c r="A5" s="72"/>
      <c r="B5" s="72"/>
      <c r="C5" s="72"/>
      <c r="D5" s="72"/>
      <c r="E5" s="72"/>
      <c r="F5" s="72"/>
      <c r="G5" s="72"/>
    </row>
    <row r="6" spans="1:7" ht="54.75" customHeight="1">
      <c r="A6" s="362" t="s">
        <v>423</v>
      </c>
      <c r="B6" s="362"/>
      <c r="C6" s="362"/>
      <c r="D6" s="362"/>
      <c r="E6" s="362"/>
      <c r="F6" s="362"/>
      <c r="G6" s="362"/>
    </row>
    <row r="7" spans="1:7" ht="56.25" customHeight="1">
      <c r="A7" s="407"/>
      <c r="B7" s="407"/>
      <c r="C7" s="407"/>
      <c r="D7" s="407"/>
      <c r="E7" s="407"/>
      <c r="F7" s="407"/>
      <c r="G7" s="407"/>
    </row>
    <row r="8" spans="1:7" ht="15.75" customHeight="1">
      <c r="A8" s="352" t="s">
        <v>1</v>
      </c>
      <c r="B8" s="352"/>
      <c r="C8" s="352"/>
      <c r="D8" s="352"/>
      <c r="E8" s="352"/>
      <c r="F8" s="352"/>
      <c r="G8" s="352"/>
    </row>
    <row r="9" spans="1:7" ht="15.75" customHeight="1">
      <c r="A9" s="355" t="s">
        <v>417</v>
      </c>
      <c r="B9" s="355"/>
      <c r="C9" s="355"/>
      <c r="D9" s="355"/>
      <c r="E9" s="355"/>
      <c r="F9" s="355"/>
      <c r="G9" s="355"/>
    </row>
    <row r="10" spans="1:7" ht="15.75" customHeight="1">
      <c r="A10" s="355"/>
      <c r="B10" s="355"/>
      <c r="C10" s="355"/>
      <c r="D10" s="355"/>
      <c r="E10" s="355"/>
      <c r="F10" s="355"/>
    </row>
    <row r="11" spans="1:7" ht="14.25" customHeight="1">
      <c r="A11" s="420" t="s">
        <v>8</v>
      </c>
      <c r="B11" s="420"/>
      <c r="C11" s="420"/>
      <c r="D11" s="420"/>
      <c r="E11" s="421" t="s">
        <v>414</v>
      </c>
      <c r="F11" s="421" t="s">
        <v>415</v>
      </c>
      <c r="G11" s="421" t="s">
        <v>416</v>
      </c>
    </row>
    <row r="12" spans="1:7" ht="19.5" customHeight="1">
      <c r="A12" s="420"/>
      <c r="B12" s="420"/>
      <c r="C12" s="420"/>
      <c r="D12" s="420"/>
      <c r="E12" s="421"/>
      <c r="F12" s="421"/>
      <c r="G12" s="421"/>
    </row>
    <row r="13" spans="1:7" ht="20.100000000000001" customHeight="1">
      <c r="A13" s="422"/>
      <c r="B13" s="422"/>
      <c r="C13" s="422"/>
      <c r="D13" s="422"/>
      <c r="E13" s="74">
        <v>0</v>
      </c>
      <c r="F13" s="74">
        <v>0</v>
      </c>
      <c r="G13" s="74">
        <v>0</v>
      </c>
    </row>
    <row r="14" spans="1:7" ht="20.100000000000001" customHeight="1">
      <c r="A14" s="424"/>
      <c r="B14" s="424"/>
      <c r="C14" s="424"/>
      <c r="D14" s="424"/>
      <c r="E14" s="74">
        <v>0</v>
      </c>
      <c r="F14" s="74">
        <v>0</v>
      </c>
      <c r="G14" s="74">
        <v>0</v>
      </c>
    </row>
    <row r="15" spans="1:7" ht="20.100000000000001" customHeight="1">
      <c r="A15" s="424"/>
      <c r="B15" s="424"/>
      <c r="C15" s="424"/>
      <c r="D15" s="424"/>
      <c r="E15" s="74">
        <v>0</v>
      </c>
      <c r="F15" s="74">
        <v>0</v>
      </c>
      <c r="G15" s="74">
        <v>0</v>
      </c>
    </row>
    <row r="16" spans="1:7" ht="20.100000000000001" customHeight="1">
      <c r="A16" s="423"/>
      <c r="B16" s="423"/>
      <c r="C16" s="423"/>
      <c r="D16" s="423"/>
      <c r="E16" s="74">
        <v>0</v>
      </c>
      <c r="F16" s="74">
        <v>0</v>
      </c>
      <c r="G16" s="74">
        <v>0</v>
      </c>
    </row>
    <row r="17" spans="1:11" ht="20.100000000000001" customHeight="1">
      <c r="A17" s="423"/>
      <c r="B17" s="423"/>
      <c r="C17" s="423"/>
      <c r="D17" s="423"/>
      <c r="E17" s="74">
        <v>0</v>
      </c>
      <c r="F17" s="74">
        <v>0</v>
      </c>
      <c r="G17" s="74">
        <v>0</v>
      </c>
    </row>
    <row r="18" spans="1:11" ht="20.100000000000001" customHeight="1">
      <c r="A18" s="423"/>
      <c r="B18" s="423"/>
      <c r="C18" s="423"/>
      <c r="D18" s="423"/>
      <c r="E18" s="74">
        <v>0</v>
      </c>
      <c r="F18" s="74">
        <v>0</v>
      </c>
      <c r="G18" s="74">
        <v>0</v>
      </c>
    </row>
    <row r="19" spans="1:11" ht="20.100000000000001" customHeight="1">
      <c r="A19" s="423"/>
      <c r="B19" s="423"/>
      <c r="C19" s="423"/>
      <c r="D19" s="423"/>
      <c r="E19" s="74">
        <v>0</v>
      </c>
      <c r="F19" s="74">
        <v>0</v>
      </c>
      <c r="G19" s="74">
        <v>0</v>
      </c>
    </row>
    <row r="20" spans="1:11" ht="20.100000000000001" customHeight="1">
      <c r="A20" s="423"/>
      <c r="B20" s="423"/>
      <c r="C20" s="423"/>
      <c r="D20" s="423"/>
      <c r="E20" s="74">
        <v>0</v>
      </c>
      <c r="F20" s="74">
        <v>0</v>
      </c>
      <c r="G20" s="74">
        <v>0</v>
      </c>
    </row>
    <row r="21" spans="1:11" ht="21" customHeight="1">
      <c r="A21" s="406" t="s">
        <v>2</v>
      </c>
      <c r="B21" s="406"/>
      <c r="C21" s="406"/>
      <c r="D21" s="406"/>
      <c r="E21" s="52">
        <f>SUM(E13:E20)</f>
        <v>0</v>
      </c>
      <c r="F21" s="52">
        <f>SUM(F13:F20)</f>
        <v>0</v>
      </c>
      <c r="G21" s="52">
        <f>SUM(G13:G20)</f>
        <v>0</v>
      </c>
    </row>
    <row r="22" spans="1:11" ht="21" customHeight="1">
      <c r="A22" s="406" t="s">
        <v>3</v>
      </c>
      <c r="B22" s="406"/>
      <c r="C22" s="406"/>
      <c r="D22" s="406"/>
      <c r="E22" s="52">
        <f>E21/1000</f>
        <v>0</v>
      </c>
      <c r="F22" s="52">
        <f>F21/1000</f>
        <v>0</v>
      </c>
      <c r="G22" s="52">
        <f>G21/1000</f>
        <v>0</v>
      </c>
    </row>
    <row r="23" spans="1:11" ht="67.5" customHeight="1">
      <c r="A23" s="399"/>
      <c r="B23" s="399"/>
    </row>
    <row r="24" spans="1:11" ht="15.75">
      <c r="A24" s="3" t="s">
        <v>4</v>
      </c>
      <c r="B24" s="3"/>
      <c r="C24" s="27"/>
      <c r="D24" s="27"/>
      <c r="E24" s="3"/>
      <c r="F24" s="353"/>
      <c r="G24" s="353"/>
    </row>
    <row r="25" spans="1:11" ht="15.75" customHeight="1">
      <c r="A25" s="3"/>
      <c r="B25" s="3"/>
      <c r="C25" s="352" t="s">
        <v>5</v>
      </c>
      <c r="D25" s="352"/>
      <c r="E25" s="3"/>
      <c r="F25" s="352" t="s">
        <v>6</v>
      </c>
      <c r="G25" s="352"/>
    </row>
    <row r="26" spans="1:11" ht="28.5" customHeight="1">
      <c r="A26" s="3"/>
      <c r="B26" s="3"/>
      <c r="C26" s="3"/>
      <c r="D26" s="3"/>
      <c r="E26" s="3"/>
      <c r="F26" s="3"/>
      <c r="G26" s="3"/>
    </row>
    <row r="27" spans="1:11" ht="15.75">
      <c r="A27" s="3" t="s">
        <v>7</v>
      </c>
      <c r="B27" s="3"/>
      <c r="C27" s="27"/>
      <c r="D27" s="27"/>
      <c r="E27" s="3"/>
      <c r="F27" s="353"/>
      <c r="G27" s="353"/>
    </row>
    <row r="28" spans="1:11" ht="15.75">
      <c r="A28" s="9"/>
      <c r="B28" s="9"/>
      <c r="C28" s="352" t="s">
        <v>5</v>
      </c>
      <c r="D28" s="352"/>
      <c r="E28" s="3"/>
      <c r="F28" s="352" t="s">
        <v>6</v>
      </c>
      <c r="G28" s="352"/>
      <c r="K28" t="s">
        <v>22</v>
      </c>
    </row>
  </sheetData>
  <sheetProtection selectLockedCells="1" selectUnlockedCells="1"/>
  <mergeCells count="29">
    <mergeCell ref="C28:D28"/>
    <mergeCell ref="F28:G28"/>
    <mergeCell ref="A11:D12"/>
    <mergeCell ref="E11:E12"/>
    <mergeCell ref="F11:F12"/>
    <mergeCell ref="G11:G12"/>
    <mergeCell ref="A13:D13"/>
    <mergeCell ref="C25:D25"/>
    <mergeCell ref="F25:G25"/>
    <mergeCell ref="A15:D15"/>
    <mergeCell ref="A16:D16"/>
    <mergeCell ref="F24:G24"/>
    <mergeCell ref="A17:D17"/>
    <mergeCell ref="A18:D18"/>
    <mergeCell ref="A19:D19"/>
    <mergeCell ref="F1:G1"/>
    <mergeCell ref="A20:D20"/>
    <mergeCell ref="A21:D21"/>
    <mergeCell ref="A22:D22"/>
    <mergeCell ref="F27:G27"/>
    <mergeCell ref="A23:B23"/>
    <mergeCell ref="A3:G3"/>
    <mergeCell ref="A4:G4"/>
    <mergeCell ref="A7:G7"/>
    <mergeCell ref="A8:G8"/>
    <mergeCell ref="A9:G9"/>
    <mergeCell ref="A10:F10"/>
    <mergeCell ref="A6:G6"/>
    <mergeCell ref="A14:D14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FF00"/>
  </sheetPr>
  <dimension ref="A1:K26"/>
  <sheetViews>
    <sheetView view="pageBreakPreview" zoomScale="66" zoomScaleNormal="66" zoomScaleSheetLayoutView="66" workbookViewId="0">
      <selection activeCell="F14" sqref="F14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1" spans="1:7" ht="15.75">
      <c r="F1" s="419" t="s">
        <v>430</v>
      </c>
      <c r="G1" s="419"/>
    </row>
    <row r="3" spans="1:7" ht="15.75">
      <c r="A3" s="357" t="s">
        <v>376</v>
      </c>
      <c r="B3" s="357"/>
      <c r="C3" s="357"/>
      <c r="D3" s="357"/>
      <c r="E3" s="357"/>
      <c r="F3" s="357"/>
      <c r="G3" s="357"/>
    </row>
    <row r="4" spans="1:7" ht="27" customHeight="1">
      <c r="A4" s="362" t="s">
        <v>338</v>
      </c>
      <c r="B4" s="362"/>
      <c r="C4" s="362"/>
      <c r="D4" s="362"/>
      <c r="E4" s="362"/>
      <c r="F4" s="362"/>
      <c r="G4" s="362"/>
    </row>
    <row r="5" spans="1:7" ht="27" customHeight="1">
      <c r="A5" s="72"/>
      <c r="B5" s="72"/>
      <c r="C5" s="72"/>
      <c r="D5" s="72"/>
      <c r="E5" s="72"/>
      <c r="F5" s="72"/>
      <c r="G5" s="72"/>
    </row>
    <row r="6" spans="1:7" ht="56.25" customHeight="1">
      <c r="A6" s="362" t="s">
        <v>433</v>
      </c>
      <c r="B6" s="362"/>
      <c r="C6" s="362"/>
      <c r="D6" s="362"/>
      <c r="E6" s="362"/>
      <c r="F6" s="362"/>
      <c r="G6" s="362"/>
    </row>
    <row r="7" spans="1:7" ht="56.25" customHeight="1">
      <c r="A7" s="407"/>
      <c r="B7" s="407"/>
      <c r="C7" s="407"/>
      <c r="D7" s="407"/>
      <c r="E7" s="407"/>
      <c r="F7" s="407"/>
      <c r="G7" s="407"/>
    </row>
    <row r="8" spans="1:7" ht="15.75" customHeight="1">
      <c r="A8" s="352" t="s">
        <v>1</v>
      </c>
      <c r="B8" s="352"/>
      <c r="C8" s="352"/>
      <c r="D8" s="352"/>
      <c r="E8" s="352"/>
      <c r="F8" s="352"/>
      <c r="G8" s="352"/>
    </row>
    <row r="9" spans="1:7" ht="15.75" customHeight="1">
      <c r="A9" s="355" t="s">
        <v>417</v>
      </c>
      <c r="B9" s="355"/>
      <c r="C9" s="355"/>
      <c r="D9" s="355"/>
      <c r="E9" s="355"/>
      <c r="F9" s="355"/>
      <c r="G9" s="355"/>
    </row>
    <row r="10" spans="1:7" ht="15.75" customHeight="1">
      <c r="A10" s="355"/>
      <c r="B10" s="355"/>
      <c r="C10" s="355"/>
      <c r="D10" s="355"/>
      <c r="E10" s="355"/>
      <c r="F10" s="355"/>
    </row>
    <row r="11" spans="1:7" ht="14.25" customHeight="1">
      <c r="A11" s="404" t="s">
        <v>8</v>
      </c>
      <c r="B11" s="404"/>
      <c r="C11" s="404"/>
      <c r="D11" s="404"/>
      <c r="E11" s="421" t="s">
        <v>414</v>
      </c>
      <c r="F11" s="421" t="s">
        <v>415</v>
      </c>
      <c r="G11" s="421" t="s">
        <v>416</v>
      </c>
    </row>
    <row r="12" spans="1:7" ht="18" customHeight="1">
      <c r="A12" s="404"/>
      <c r="B12" s="404"/>
      <c r="C12" s="404"/>
      <c r="D12" s="404"/>
      <c r="E12" s="421"/>
      <c r="F12" s="421"/>
      <c r="G12" s="421"/>
    </row>
    <row r="13" spans="1:7" ht="20.100000000000001" customHeight="1">
      <c r="A13" s="422"/>
      <c r="B13" s="422"/>
      <c r="C13" s="422"/>
      <c r="D13" s="422"/>
      <c r="E13" s="74">
        <v>0</v>
      </c>
      <c r="F13" s="74">
        <v>0</v>
      </c>
      <c r="G13" s="74">
        <v>0</v>
      </c>
    </row>
    <row r="14" spans="1:7" ht="20.100000000000001" customHeight="1">
      <c r="A14" s="423"/>
      <c r="B14" s="423"/>
      <c r="C14" s="423"/>
      <c r="D14" s="423"/>
      <c r="E14" s="74">
        <v>0</v>
      </c>
      <c r="F14" s="74">
        <v>0</v>
      </c>
      <c r="G14" s="74">
        <v>0</v>
      </c>
    </row>
    <row r="15" spans="1:7" ht="20.100000000000001" customHeight="1">
      <c r="A15" s="423"/>
      <c r="B15" s="423"/>
      <c r="C15" s="423"/>
      <c r="D15" s="423"/>
      <c r="E15" s="74">
        <v>0</v>
      </c>
      <c r="F15" s="74">
        <v>0</v>
      </c>
      <c r="G15" s="74">
        <v>0</v>
      </c>
    </row>
    <row r="16" spans="1:7" ht="20.100000000000001" customHeight="1">
      <c r="A16" s="423"/>
      <c r="B16" s="423"/>
      <c r="C16" s="423"/>
      <c r="D16" s="423"/>
      <c r="E16" s="74">
        <v>0</v>
      </c>
      <c r="F16" s="74">
        <v>0</v>
      </c>
      <c r="G16" s="74">
        <v>0</v>
      </c>
    </row>
    <row r="17" spans="1:11" ht="20.100000000000001" customHeight="1">
      <c r="A17" s="423"/>
      <c r="B17" s="423"/>
      <c r="C17" s="423"/>
      <c r="D17" s="423"/>
      <c r="E17" s="74">
        <v>0</v>
      </c>
      <c r="F17" s="74">
        <v>0</v>
      </c>
      <c r="G17" s="74">
        <v>0</v>
      </c>
    </row>
    <row r="18" spans="1:11" ht="20.100000000000001" customHeight="1">
      <c r="A18" s="423"/>
      <c r="B18" s="423"/>
      <c r="C18" s="423"/>
      <c r="D18" s="423"/>
      <c r="E18" s="74">
        <v>0</v>
      </c>
      <c r="F18" s="74">
        <v>0</v>
      </c>
      <c r="G18" s="74">
        <v>0</v>
      </c>
    </row>
    <row r="19" spans="1:11" ht="20.25" customHeight="1">
      <c r="A19" s="344" t="s">
        <v>2</v>
      </c>
      <c r="B19" s="344"/>
      <c r="C19" s="344"/>
      <c r="D19" s="344"/>
      <c r="E19" s="5">
        <f>SUM(E13:E18)</f>
        <v>0</v>
      </c>
      <c r="F19" s="5">
        <f>SUM(F13:F18)</f>
        <v>0</v>
      </c>
      <c r="G19" s="5">
        <f>SUM(G13:G18)</f>
        <v>0</v>
      </c>
    </row>
    <row r="20" spans="1:11" ht="20.25" customHeight="1">
      <c r="A20" s="344" t="s">
        <v>3</v>
      </c>
      <c r="B20" s="344"/>
      <c r="C20" s="344"/>
      <c r="D20" s="344"/>
      <c r="E20" s="5">
        <f>E19/1000</f>
        <v>0</v>
      </c>
      <c r="F20" s="5">
        <f>F19/1000</f>
        <v>0</v>
      </c>
      <c r="G20" s="5">
        <f>G19/1000</f>
        <v>0</v>
      </c>
    </row>
    <row r="21" spans="1:11" ht="67.5" customHeight="1">
      <c r="A21" s="399"/>
      <c r="B21" s="399"/>
    </row>
    <row r="22" spans="1:11" ht="15.75">
      <c r="A22" s="3" t="s">
        <v>4</v>
      </c>
      <c r="B22" s="3"/>
      <c r="C22" s="27"/>
      <c r="D22" s="27"/>
      <c r="E22" s="3"/>
      <c r="F22" s="353"/>
      <c r="G22" s="353"/>
    </row>
    <row r="23" spans="1:11" ht="15.75" customHeight="1">
      <c r="A23" s="3"/>
      <c r="B23" s="3"/>
      <c r="C23" s="352" t="s">
        <v>5</v>
      </c>
      <c r="D23" s="352"/>
      <c r="E23" s="3"/>
      <c r="F23" s="352" t="s">
        <v>6</v>
      </c>
      <c r="G23" s="352"/>
    </row>
    <row r="24" spans="1:11" ht="33" customHeight="1">
      <c r="A24" s="3"/>
      <c r="B24" s="3"/>
      <c r="C24" s="3"/>
      <c r="D24" s="3"/>
      <c r="E24" s="3"/>
      <c r="F24" s="3"/>
      <c r="G24" s="3"/>
    </row>
    <row r="25" spans="1:11" ht="15.75">
      <c r="A25" s="3" t="s">
        <v>7</v>
      </c>
      <c r="B25" s="3"/>
      <c r="C25" s="27"/>
      <c r="D25" s="27"/>
      <c r="E25" s="3"/>
      <c r="F25" s="353"/>
      <c r="G25" s="353"/>
    </row>
    <row r="26" spans="1:11" ht="15.75">
      <c r="A26" s="9"/>
      <c r="B26" s="9"/>
      <c r="C26" s="352" t="s">
        <v>5</v>
      </c>
      <c r="D26" s="352"/>
      <c r="E26" s="3"/>
      <c r="F26" s="352" t="s">
        <v>6</v>
      </c>
      <c r="G26" s="352"/>
      <c r="K26" t="s">
        <v>22</v>
      </c>
    </row>
  </sheetData>
  <sheetProtection selectLockedCells="1" selectUnlockedCells="1"/>
  <mergeCells count="27">
    <mergeCell ref="A9:G9"/>
    <mergeCell ref="A3:G3"/>
    <mergeCell ref="A4:G4"/>
    <mergeCell ref="A6:G6"/>
    <mergeCell ref="A7:G7"/>
    <mergeCell ref="A8:G8"/>
    <mergeCell ref="A11:D12"/>
    <mergeCell ref="E11:E12"/>
    <mergeCell ref="F11:F12"/>
    <mergeCell ref="G11:G12"/>
    <mergeCell ref="A13:D13"/>
    <mergeCell ref="C26:D26"/>
    <mergeCell ref="F26:G26"/>
    <mergeCell ref="F1:G1"/>
    <mergeCell ref="A20:D20"/>
    <mergeCell ref="A21:B21"/>
    <mergeCell ref="F22:G22"/>
    <mergeCell ref="C23:D23"/>
    <mergeCell ref="F23:G23"/>
    <mergeCell ref="F25:G25"/>
    <mergeCell ref="A14:D14"/>
    <mergeCell ref="A15:D15"/>
    <mergeCell ref="A16:D16"/>
    <mergeCell ref="A17:D17"/>
    <mergeCell ref="A18:D18"/>
    <mergeCell ref="A19:D19"/>
    <mergeCell ref="A10:F10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FFFF"/>
  </sheetPr>
  <dimension ref="A1:I37"/>
  <sheetViews>
    <sheetView view="pageBreakPreview" zoomScale="66" zoomScaleSheetLayoutView="66" workbookViewId="0">
      <selection activeCell="I33" sqref="I33"/>
    </sheetView>
  </sheetViews>
  <sheetFormatPr defaultRowHeight="12.75"/>
  <cols>
    <col min="5" max="5" width="17.5703125" customWidth="1"/>
    <col min="6" max="6" width="16.140625" customWidth="1"/>
    <col min="7" max="7" width="16.5703125" customWidth="1"/>
  </cols>
  <sheetData>
    <row r="1" spans="1:9" ht="15.75">
      <c r="A1" s="3"/>
      <c r="B1" s="3"/>
      <c r="C1" s="3"/>
      <c r="D1" s="3"/>
      <c r="E1" s="3"/>
      <c r="F1" s="3"/>
      <c r="G1" s="14"/>
    </row>
    <row r="2" spans="1:9" ht="15.75">
      <c r="A2" s="357" t="s">
        <v>0</v>
      </c>
      <c r="B2" s="357"/>
      <c r="C2" s="357"/>
      <c r="D2" s="357"/>
      <c r="E2" s="357"/>
      <c r="F2" s="357"/>
      <c r="G2" s="357"/>
    </row>
    <row r="3" spans="1:9" ht="48.75" customHeight="1">
      <c r="A3" s="368" t="s">
        <v>343</v>
      </c>
      <c r="B3" s="368"/>
      <c r="C3" s="368"/>
      <c r="D3" s="368"/>
      <c r="E3" s="368"/>
      <c r="F3" s="368"/>
      <c r="G3" s="368"/>
    </row>
    <row r="4" spans="1:9" ht="35.25" customHeight="1">
      <c r="A4" s="358"/>
      <c r="B4" s="358"/>
      <c r="C4" s="358"/>
      <c r="D4" s="358"/>
      <c r="E4" s="358"/>
      <c r="F4" s="358"/>
      <c r="G4" s="358"/>
    </row>
    <row r="5" spans="1:9" ht="15.75">
      <c r="A5" s="369" t="s">
        <v>1</v>
      </c>
      <c r="B5" s="369"/>
      <c r="C5" s="369"/>
      <c r="D5" s="369"/>
      <c r="E5" s="369"/>
      <c r="F5" s="369"/>
      <c r="G5" s="369"/>
    </row>
    <row r="6" spans="1:9" ht="15.75" customHeight="1">
      <c r="A6" s="357" t="s">
        <v>317</v>
      </c>
      <c r="B6" s="357"/>
      <c r="C6" s="357"/>
      <c r="D6" s="357"/>
      <c r="E6" s="357"/>
      <c r="F6" s="357"/>
      <c r="G6" s="357"/>
    </row>
    <row r="7" spans="1:9" ht="16.5" customHeight="1">
      <c r="A7" s="355"/>
      <c r="B7" s="355"/>
      <c r="C7" s="355"/>
      <c r="D7" s="355"/>
      <c r="E7" s="355"/>
      <c r="F7" s="355"/>
      <c r="G7" s="14"/>
    </row>
    <row r="8" spans="1:9" ht="15.75" customHeight="1">
      <c r="A8" s="357"/>
      <c r="B8" s="357"/>
      <c r="C8" s="357"/>
      <c r="D8" s="357"/>
      <c r="E8" s="357"/>
      <c r="F8" s="357"/>
      <c r="G8" s="14"/>
      <c r="I8" s="2"/>
    </row>
    <row r="9" spans="1:9" ht="15.75">
      <c r="A9" s="3"/>
      <c r="B9" s="3"/>
      <c r="C9" s="3"/>
      <c r="D9" s="3"/>
      <c r="E9" s="3"/>
      <c r="F9" s="3"/>
      <c r="G9" s="14"/>
    </row>
    <row r="10" spans="1:9" ht="15.75">
      <c r="A10" s="3"/>
      <c r="B10" s="3"/>
      <c r="C10" s="3"/>
      <c r="D10" s="3"/>
      <c r="E10" s="3"/>
      <c r="F10" s="3"/>
      <c r="G10" s="14"/>
    </row>
    <row r="11" spans="1:9" ht="15.75">
      <c r="A11" s="3"/>
      <c r="B11" s="3"/>
      <c r="C11" s="3"/>
      <c r="D11" s="3"/>
      <c r="E11" s="3"/>
      <c r="F11" s="3"/>
      <c r="G11" s="14"/>
    </row>
    <row r="12" spans="1:9" ht="32.2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9" ht="29.25" customHeight="1">
      <c r="A13" s="354"/>
      <c r="B13" s="354"/>
      <c r="C13" s="354"/>
      <c r="D13" s="354"/>
      <c r="E13" s="49">
        <v>0</v>
      </c>
      <c r="F13" s="49">
        <v>0</v>
      </c>
      <c r="G13" s="49">
        <v>0</v>
      </c>
    </row>
    <row r="14" spans="1:9" ht="29.25" customHeight="1">
      <c r="A14" s="364"/>
      <c r="B14" s="365"/>
      <c r="C14" s="365"/>
      <c r="D14" s="366"/>
      <c r="E14" s="49">
        <v>0</v>
      </c>
      <c r="F14" s="49">
        <v>0</v>
      </c>
      <c r="G14" s="49">
        <v>0</v>
      </c>
    </row>
    <row r="15" spans="1:9" ht="29.25" customHeight="1">
      <c r="A15" s="364"/>
      <c r="B15" s="365"/>
      <c r="C15" s="365"/>
      <c r="D15" s="366"/>
      <c r="E15" s="49">
        <v>0</v>
      </c>
      <c r="F15" s="49">
        <v>0</v>
      </c>
      <c r="G15" s="49">
        <v>0</v>
      </c>
    </row>
    <row r="16" spans="1:9" ht="27" customHeight="1">
      <c r="A16" s="367"/>
      <c r="B16" s="367"/>
      <c r="C16" s="367"/>
      <c r="D16" s="367"/>
      <c r="E16" s="49">
        <v>0</v>
      </c>
      <c r="F16" s="49">
        <v>0</v>
      </c>
      <c r="G16" s="49">
        <v>0</v>
      </c>
    </row>
    <row r="17" spans="1:8" ht="16.5" customHeight="1">
      <c r="A17" s="344" t="s">
        <v>2</v>
      </c>
      <c r="B17" s="344"/>
      <c r="C17" s="344"/>
      <c r="D17" s="344"/>
      <c r="E17" s="47">
        <f>SUM(E13:E16)</f>
        <v>0</v>
      </c>
      <c r="F17" s="47">
        <f>SUM(F13:F16)</f>
        <v>0</v>
      </c>
      <c r="G17" s="47">
        <f>SUM(G13:G16)</f>
        <v>0</v>
      </c>
    </row>
    <row r="18" spans="1:8" ht="15.75">
      <c r="A18" s="344" t="s">
        <v>3</v>
      </c>
      <c r="B18" s="344"/>
      <c r="C18" s="344"/>
      <c r="D18" s="344"/>
      <c r="E18" s="47">
        <f>E17/1000</f>
        <v>0</v>
      </c>
      <c r="F18" s="47">
        <f>F17/1000</f>
        <v>0</v>
      </c>
      <c r="G18" s="47">
        <f>G17/1000</f>
        <v>0</v>
      </c>
    </row>
    <row r="19" spans="1:8" ht="15.75">
      <c r="A19" s="345" t="s">
        <v>385</v>
      </c>
      <c r="B19" s="346"/>
      <c r="C19" s="346"/>
      <c r="D19" s="347"/>
      <c r="E19" s="52"/>
      <c r="F19" s="52"/>
      <c r="G19" s="52"/>
      <c r="H19" s="8"/>
    </row>
    <row r="20" spans="1:8" ht="15.75">
      <c r="A20" s="348" t="s">
        <v>386</v>
      </c>
      <c r="B20" s="349"/>
      <c r="C20" s="349"/>
      <c r="D20" s="350"/>
      <c r="E20" s="52">
        <v>0</v>
      </c>
      <c r="F20" s="52"/>
      <c r="G20" s="52"/>
      <c r="H20" s="8"/>
    </row>
    <row r="21" spans="1:8" ht="15.75">
      <c r="A21" s="348" t="s">
        <v>387</v>
      </c>
      <c r="B21" s="349"/>
      <c r="C21" s="349"/>
      <c r="D21" s="350"/>
      <c r="E21" s="52">
        <v>0</v>
      </c>
      <c r="F21" s="52"/>
      <c r="G21" s="52"/>
      <c r="H21" s="8"/>
    </row>
    <row r="22" spans="1:8" ht="15.75">
      <c r="A22" s="348" t="s">
        <v>388</v>
      </c>
      <c r="B22" s="349"/>
      <c r="C22" s="349"/>
      <c r="D22" s="350"/>
      <c r="E22" s="52">
        <v>0</v>
      </c>
      <c r="F22" s="52"/>
      <c r="G22" s="52"/>
      <c r="H22" s="8"/>
    </row>
    <row r="23" spans="1:8" ht="15.75">
      <c r="A23" s="3"/>
      <c r="B23" s="3"/>
      <c r="C23" s="352" t="s">
        <v>5</v>
      </c>
      <c r="D23" s="352"/>
      <c r="E23" s="3"/>
      <c r="F23" s="352" t="s">
        <v>6</v>
      </c>
      <c r="G23" s="352"/>
      <c r="H23" s="9"/>
    </row>
    <row r="24" spans="1:8" ht="15.75">
      <c r="A24" s="3"/>
      <c r="B24" s="3"/>
      <c r="C24" s="3"/>
      <c r="D24" s="3"/>
      <c r="E24" s="3"/>
      <c r="F24" s="3"/>
      <c r="G24" s="3"/>
      <c r="H24" s="9"/>
    </row>
    <row r="25" spans="1:8" ht="15.75">
      <c r="A25" s="3" t="s">
        <v>7</v>
      </c>
      <c r="B25" s="3"/>
      <c r="C25" s="27"/>
      <c r="D25" s="27"/>
      <c r="E25" s="3"/>
      <c r="F25" s="353"/>
      <c r="G25" s="353"/>
      <c r="H25" s="9"/>
    </row>
    <row r="26" spans="1:8" ht="15.75">
      <c r="A26" s="9"/>
      <c r="B26" s="9"/>
      <c r="C26" s="352" t="s">
        <v>5</v>
      </c>
      <c r="D26" s="352"/>
      <c r="E26" s="3"/>
      <c r="F26" s="352" t="s">
        <v>6</v>
      </c>
      <c r="G26" s="352"/>
      <c r="H26" s="9"/>
    </row>
    <row r="27" spans="1:8" ht="15.75">
      <c r="A27" s="9"/>
      <c r="B27" s="9"/>
      <c r="C27" s="9"/>
      <c r="D27" s="9"/>
      <c r="E27" s="9"/>
      <c r="F27" s="9"/>
    </row>
    <row r="28" spans="1:8" ht="15.75">
      <c r="A28" s="9"/>
      <c r="B28" s="9"/>
      <c r="C28" s="9"/>
      <c r="D28" s="9"/>
      <c r="E28" s="9"/>
      <c r="F28" s="9"/>
    </row>
    <row r="29" spans="1:8" ht="15.75">
      <c r="A29" s="9"/>
      <c r="B29" s="9"/>
      <c r="C29" s="9"/>
      <c r="D29" s="9"/>
      <c r="E29" s="9"/>
      <c r="F29" s="9"/>
    </row>
    <row r="30" spans="1:8" ht="15">
      <c r="A30" s="13"/>
      <c r="B30" s="13"/>
      <c r="C30" s="13"/>
      <c r="D30" s="13"/>
      <c r="E30" s="13"/>
      <c r="F30" s="13"/>
    </row>
    <row r="31" spans="1:8" ht="15">
      <c r="A31" s="14"/>
      <c r="B31" s="14"/>
      <c r="C31" s="14"/>
      <c r="D31" s="14"/>
      <c r="E31" s="14"/>
      <c r="F31" s="14"/>
    </row>
    <row r="32" spans="1:8" ht="15">
      <c r="A32" s="14"/>
      <c r="B32" s="14"/>
      <c r="C32" s="14"/>
      <c r="D32" s="14"/>
      <c r="E32" s="14"/>
      <c r="F32" s="14"/>
    </row>
    <row r="33" spans="1:6" ht="15">
      <c r="A33" s="14"/>
      <c r="B33" s="14"/>
      <c r="C33" s="14"/>
      <c r="D33" s="14"/>
      <c r="E33" s="14"/>
      <c r="F33" s="14"/>
    </row>
    <row r="34" spans="1:6" ht="15">
      <c r="F34" s="14"/>
    </row>
    <row r="35" spans="1:6" ht="15">
      <c r="F35" s="14"/>
    </row>
    <row r="36" spans="1:6" ht="15">
      <c r="F36" s="14"/>
    </row>
    <row r="37" spans="1:6" ht="15">
      <c r="F37" s="14"/>
    </row>
  </sheetData>
  <sheetProtection selectLockedCells="1" selectUnlockedCells="1"/>
  <mergeCells count="23">
    <mergeCell ref="A21:D21"/>
    <mergeCell ref="A22:D22"/>
    <mergeCell ref="A7:F7"/>
    <mergeCell ref="A2:G2"/>
    <mergeCell ref="A3:G3"/>
    <mergeCell ref="A4:G4"/>
    <mergeCell ref="A5:G5"/>
    <mergeCell ref="A6:G6"/>
    <mergeCell ref="A18:D18"/>
    <mergeCell ref="A14:D14"/>
    <mergeCell ref="A15:D15"/>
    <mergeCell ref="A19:D19"/>
    <mergeCell ref="A20:D20"/>
    <mergeCell ref="A8:F8"/>
    <mergeCell ref="A12:D12"/>
    <mergeCell ref="A13:D13"/>
    <mergeCell ref="A16:D16"/>
    <mergeCell ref="A17:D17"/>
    <mergeCell ref="C23:D23"/>
    <mergeCell ref="F23:G23"/>
    <mergeCell ref="F25:G25"/>
    <mergeCell ref="C26:D26"/>
    <mergeCell ref="F26:G26"/>
  </mergeCells>
  <pageMargins left="1" right="0.39374999999999999" top="0.98402777777777772" bottom="0.98402777777777772" header="0.51180555555555551" footer="0.51180555555555551"/>
  <pageSetup paperSize="9" scale="93" firstPageNumber="0" orientation="portrait" horizontalDpi="300" verticalDpi="300" r:id="rId1"/>
  <headerFooter alignWithMargins="0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00FF99"/>
  </sheetPr>
  <dimension ref="A1:K28"/>
  <sheetViews>
    <sheetView view="pageBreakPreview" zoomScale="66" zoomScaleNormal="66" zoomScaleSheetLayoutView="66" workbookViewId="0">
      <selection activeCell="F1" sqref="F1:G1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1" spans="1:7" ht="15.75">
      <c r="F1" s="419" t="s">
        <v>430</v>
      </c>
      <c r="G1" s="419"/>
    </row>
    <row r="3" spans="1:7" ht="15.75">
      <c r="A3" s="357" t="s">
        <v>376</v>
      </c>
      <c r="B3" s="357"/>
      <c r="C3" s="357"/>
      <c r="D3" s="357"/>
      <c r="E3" s="357"/>
      <c r="F3" s="357"/>
      <c r="G3" s="357"/>
    </row>
    <row r="4" spans="1:7" ht="35.25" customHeight="1">
      <c r="A4" s="362" t="s">
        <v>365</v>
      </c>
      <c r="B4" s="362"/>
      <c r="C4" s="362"/>
      <c r="D4" s="362"/>
      <c r="E4" s="362"/>
      <c r="F4" s="362"/>
      <c r="G4" s="362"/>
    </row>
    <row r="5" spans="1:7" ht="13.5" customHeight="1">
      <c r="A5" s="72"/>
      <c r="B5" s="72"/>
      <c r="C5" s="72"/>
      <c r="D5" s="72"/>
      <c r="E5" s="72"/>
      <c r="F5" s="72"/>
      <c r="G5" s="72"/>
    </row>
    <row r="6" spans="1:7" ht="55.5" customHeight="1">
      <c r="A6" s="362" t="s">
        <v>426</v>
      </c>
      <c r="B6" s="362"/>
      <c r="C6" s="362"/>
      <c r="D6" s="362"/>
      <c r="E6" s="362"/>
      <c r="F6" s="362"/>
      <c r="G6" s="362"/>
    </row>
    <row r="7" spans="1:7" ht="56.25" customHeight="1">
      <c r="A7" s="407"/>
      <c r="B7" s="407"/>
      <c r="C7" s="407"/>
      <c r="D7" s="407"/>
      <c r="E7" s="407"/>
      <c r="F7" s="407"/>
      <c r="G7" s="407"/>
    </row>
    <row r="8" spans="1:7" ht="15.75" customHeight="1">
      <c r="A8" s="352" t="s">
        <v>1</v>
      </c>
      <c r="B8" s="352"/>
      <c r="C8" s="352"/>
      <c r="D8" s="352"/>
      <c r="E8" s="352"/>
      <c r="F8" s="352"/>
      <c r="G8" s="352"/>
    </row>
    <row r="9" spans="1:7" ht="15.75" customHeight="1">
      <c r="A9" s="355" t="s">
        <v>417</v>
      </c>
      <c r="B9" s="355"/>
      <c r="C9" s="355"/>
      <c r="D9" s="355"/>
      <c r="E9" s="355"/>
      <c r="F9" s="355"/>
      <c r="G9" s="355"/>
    </row>
    <row r="10" spans="1:7" ht="15.75" customHeight="1">
      <c r="A10" s="355"/>
      <c r="B10" s="355"/>
      <c r="C10" s="355"/>
      <c r="D10" s="355"/>
      <c r="E10" s="355"/>
      <c r="F10" s="355"/>
    </row>
    <row r="11" spans="1:7" ht="14.25" customHeight="1">
      <c r="A11" s="420" t="s">
        <v>8</v>
      </c>
      <c r="B11" s="420"/>
      <c r="C11" s="420"/>
      <c r="D11" s="420"/>
      <c r="E11" s="421" t="s">
        <v>414</v>
      </c>
      <c r="F11" s="421" t="s">
        <v>415</v>
      </c>
      <c r="G11" s="421" t="s">
        <v>416</v>
      </c>
    </row>
    <row r="12" spans="1:7" ht="19.5" customHeight="1">
      <c r="A12" s="420"/>
      <c r="B12" s="420"/>
      <c r="C12" s="420"/>
      <c r="D12" s="420"/>
      <c r="E12" s="421"/>
      <c r="F12" s="421"/>
      <c r="G12" s="421"/>
    </row>
    <row r="13" spans="1:7" ht="20.100000000000001" customHeight="1">
      <c r="A13" s="422"/>
      <c r="B13" s="422"/>
      <c r="C13" s="422"/>
      <c r="D13" s="422"/>
      <c r="E13" s="74">
        <v>0</v>
      </c>
      <c r="F13" s="74">
        <v>0</v>
      </c>
      <c r="G13" s="74">
        <v>0</v>
      </c>
    </row>
    <row r="14" spans="1:7" ht="20.100000000000001" customHeight="1">
      <c r="A14" s="424"/>
      <c r="B14" s="424"/>
      <c r="C14" s="424"/>
      <c r="D14" s="424"/>
      <c r="E14" s="74">
        <v>0</v>
      </c>
      <c r="F14" s="74">
        <v>0</v>
      </c>
      <c r="G14" s="74">
        <v>0</v>
      </c>
    </row>
    <row r="15" spans="1:7" ht="20.100000000000001" customHeight="1">
      <c r="A15" s="424"/>
      <c r="B15" s="424"/>
      <c r="C15" s="424"/>
      <c r="D15" s="424"/>
      <c r="E15" s="74">
        <v>0</v>
      </c>
      <c r="F15" s="74">
        <v>0</v>
      </c>
      <c r="G15" s="74">
        <v>0</v>
      </c>
    </row>
    <row r="16" spans="1:7" ht="20.100000000000001" customHeight="1">
      <c r="A16" s="423"/>
      <c r="B16" s="423"/>
      <c r="C16" s="423"/>
      <c r="D16" s="423"/>
      <c r="E16" s="74">
        <v>0</v>
      </c>
      <c r="F16" s="74">
        <v>0</v>
      </c>
      <c r="G16" s="74">
        <v>0</v>
      </c>
    </row>
    <row r="17" spans="1:11" ht="20.100000000000001" customHeight="1">
      <c r="A17" s="423"/>
      <c r="B17" s="423"/>
      <c r="C17" s="423"/>
      <c r="D17" s="423"/>
      <c r="E17" s="74">
        <v>0</v>
      </c>
      <c r="F17" s="74">
        <v>0</v>
      </c>
      <c r="G17" s="74">
        <v>0</v>
      </c>
    </row>
    <row r="18" spans="1:11" ht="20.100000000000001" customHeight="1">
      <c r="A18" s="423"/>
      <c r="B18" s="423"/>
      <c r="C18" s="423"/>
      <c r="D18" s="423"/>
      <c r="E18" s="74">
        <v>0</v>
      </c>
      <c r="F18" s="74">
        <v>0</v>
      </c>
      <c r="G18" s="74">
        <v>0</v>
      </c>
    </row>
    <row r="19" spans="1:11" ht="20.100000000000001" customHeight="1">
      <c r="A19" s="423"/>
      <c r="B19" s="423"/>
      <c r="C19" s="423"/>
      <c r="D19" s="423"/>
      <c r="E19" s="74">
        <v>0</v>
      </c>
      <c r="F19" s="74">
        <v>0</v>
      </c>
      <c r="G19" s="74">
        <v>0</v>
      </c>
    </row>
    <row r="20" spans="1:11" ht="20.100000000000001" customHeight="1">
      <c r="A20" s="423"/>
      <c r="B20" s="423"/>
      <c r="C20" s="423"/>
      <c r="D20" s="423"/>
      <c r="E20" s="74">
        <v>0</v>
      </c>
      <c r="F20" s="74">
        <v>0</v>
      </c>
      <c r="G20" s="74">
        <v>0</v>
      </c>
    </row>
    <row r="21" spans="1:11" ht="21" customHeight="1">
      <c r="A21" s="406" t="s">
        <v>2</v>
      </c>
      <c r="B21" s="406"/>
      <c r="C21" s="406"/>
      <c r="D21" s="406"/>
      <c r="E21" s="52">
        <f>SUM(E13:E20)</f>
        <v>0</v>
      </c>
      <c r="F21" s="52">
        <f>SUM(F13:F20)</f>
        <v>0</v>
      </c>
      <c r="G21" s="52">
        <f>SUM(G13:G20)</f>
        <v>0</v>
      </c>
    </row>
    <row r="22" spans="1:11" ht="21" customHeight="1">
      <c r="A22" s="406" t="s">
        <v>3</v>
      </c>
      <c r="B22" s="406"/>
      <c r="C22" s="406"/>
      <c r="D22" s="406"/>
      <c r="E22" s="52">
        <f>E21/1000</f>
        <v>0</v>
      </c>
      <c r="F22" s="52">
        <f>F21/1000</f>
        <v>0</v>
      </c>
      <c r="G22" s="52">
        <f>G21/1000</f>
        <v>0</v>
      </c>
    </row>
    <row r="23" spans="1:11" ht="67.5" customHeight="1">
      <c r="A23" s="399"/>
      <c r="B23" s="399"/>
    </row>
    <row r="24" spans="1:11" ht="15.75">
      <c r="A24" s="3" t="s">
        <v>4</v>
      </c>
      <c r="B24" s="3"/>
      <c r="C24" s="27"/>
      <c r="D24" s="27"/>
      <c r="E24" s="3"/>
      <c r="F24" s="353"/>
      <c r="G24" s="353"/>
    </row>
    <row r="25" spans="1:11" ht="15.75" customHeight="1">
      <c r="A25" s="3"/>
      <c r="B25" s="3"/>
      <c r="C25" s="352" t="s">
        <v>5</v>
      </c>
      <c r="D25" s="352"/>
      <c r="E25" s="3"/>
      <c r="F25" s="352" t="s">
        <v>6</v>
      </c>
      <c r="G25" s="352"/>
    </row>
    <row r="26" spans="1:11" ht="28.5" customHeight="1">
      <c r="A26" s="3"/>
      <c r="B26" s="3"/>
      <c r="C26" s="3"/>
      <c r="D26" s="3"/>
      <c r="E26" s="3"/>
      <c r="F26" s="3"/>
      <c r="G26" s="3"/>
    </row>
    <row r="27" spans="1:11" ht="15.75">
      <c r="A27" s="3" t="s">
        <v>7</v>
      </c>
      <c r="B27" s="3"/>
      <c r="C27" s="27"/>
      <c r="D27" s="27"/>
      <c r="E27" s="3"/>
      <c r="F27" s="353"/>
      <c r="G27" s="353"/>
    </row>
    <row r="28" spans="1:11" ht="15.75">
      <c r="A28" s="9"/>
      <c r="B28" s="9"/>
      <c r="C28" s="352" t="s">
        <v>5</v>
      </c>
      <c r="D28" s="352"/>
      <c r="E28" s="3"/>
      <c r="F28" s="352" t="s">
        <v>6</v>
      </c>
      <c r="G28" s="352"/>
      <c r="K28" t="s">
        <v>22</v>
      </c>
    </row>
  </sheetData>
  <sheetProtection selectLockedCells="1" selectUnlockedCells="1"/>
  <mergeCells count="29">
    <mergeCell ref="G11:G12"/>
    <mergeCell ref="A13:D13"/>
    <mergeCell ref="A3:G3"/>
    <mergeCell ref="A4:G4"/>
    <mergeCell ref="A6:G6"/>
    <mergeCell ref="A7:G7"/>
    <mergeCell ref="A8:G8"/>
    <mergeCell ref="A9:G9"/>
    <mergeCell ref="A19:D19"/>
    <mergeCell ref="A10:F10"/>
    <mergeCell ref="A11:D12"/>
    <mergeCell ref="E11:E12"/>
    <mergeCell ref="F11:F12"/>
    <mergeCell ref="F27:G27"/>
    <mergeCell ref="C28:D28"/>
    <mergeCell ref="F28:G28"/>
    <mergeCell ref="F1:G1"/>
    <mergeCell ref="A20:D20"/>
    <mergeCell ref="A21:D21"/>
    <mergeCell ref="A22:D22"/>
    <mergeCell ref="A23:B23"/>
    <mergeCell ref="F24:G24"/>
    <mergeCell ref="C25:D25"/>
    <mergeCell ref="F25:G25"/>
    <mergeCell ref="A14:D14"/>
    <mergeCell ref="A15:D15"/>
    <mergeCell ref="A16:D16"/>
    <mergeCell ref="A17:D17"/>
    <mergeCell ref="A18:D18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00FF99"/>
  </sheetPr>
  <dimension ref="A1:K28"/>
  <sheetViews>
    <sheetView view="pageBreakPreview" zoomScale="66" zoomScaleNormal="66" zoomScaleSheetLayoutView="66" workbookViewId="0">
      <selection activeCell="F1" sqref="F1:G1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1" spans="1:7" ht="15.75">
      <c r="F1" s="419" t="s">
        <v>430</v>
      </c>
      <c r="G1" s="419"/>
    </row>
    <row r="3" spans="1:7" ht="15.75">
      <c r="A3" s="357" t="s">
        <v>376</v>
      </c>
      <c r="B3" s="357"/>
      <c r="C3" s="357"/>
      <c r="D3" s="357"/>
      <c r="E3" s="357"/>
      <c r="F3" s="357"/>
      <c r="G3" s="357"/>
    </row>
    <row r="4" spans="1:7" ht="39.75" customHeight="1">
      <c r="A4" s="362" t="s">
        <v>425</v>
      </c>
      <c r="B4" s="362"/>
      <c r="C4" s="362"/>
      <c r="D4" s="362"/>
      <c r="E4" s="362"/>
      <c r="F4" s="362"/>
      <c r="G4" s="362"/>
    </row>
    <row r="5" spans="1:7" ht="13.5" customHeight="1">
      <c r="A5" s="72"/>
      <c r="B5" s="72"/>
      <c r="C5" s="72"/>
      <c r="D5" s="72"/>
      <c r="E5" s="72"/>
      <c r="F5" s="72"/>
      <c r="G5" s="72"/>
    </row>
    <row r="6" spans="1:7" ht="49.5" customHeight="1">
      <c r="A6" s="362" t="s">
        <v>426</v>
      </c>
      <c r="B6" s="362"/>
      <c r="C6" s="362"/>
      <c r="D6" s="362"/>
      <c r="E6" s="362"/>
      <c r="F6" s="362"/>
      <c r="G6" s="362"/>
    </row>
    <row r="7" spans="1:7" ht="56.25" customHeight="1">
      <c r="A7" s="407"/>
      <c r="B7" s="407"/>
      <c r="C7" s="407"/>
      <c r="D7" s="407"/>
      <c r="E7" s="407"/>
      <c r="F7" s="407"/>
      <c r="G7" s="407"/>
    </row>
    <row r="8" spans="1:7" ht="15.75" customHeight="1">
      <c r="A8" s="352" t="s">
        <v>1</v>
      </c>
      <c r="B8" s="352"/>
      <c r="C8" s="352"/>
      <c r="D8" s="352"/>
      <c r="E8" s="352"/>
      <c r="F8" s="352"/>
      <c r="G8" s="352"/>
    </row>
    <row r="9" spans="1:7" ht="15.75" customHeight="1">
      <c r="A9" s="355" t="s">
        <v>417</v>
      </c>
      <c r="B9" s="355"/>
      <c r="C9" s="355"/>
      <c r="D9" s="355"/>
      <c r="E9" s="355"/>
      <c r="F9" s="355"/>
      <c r="G9" s="355"/>
    </row>
    <row r="10" spans="1:7" ht="15.75" customHeight="1">
      <c r="A10" s="355"/>
      <c r="B10" s="355"/>
      <c r="C10" s="355"/>
      <c r="D10" s="355"/>
      <c r="E10" s="355"/>
      <c r="F10" s="355"/>
    </row>
    <row r="11" spans="1:7" ht="14.25" customHeight="1">
      <c r="A11" s="420" t="s">
        <v>8</v>
      </c>
      <c r="B11" s="420"/>
      <c r="C11" s="420"/>
      <c r="D11" s="420"/>
      <c r="E11" s="421" t="s">
        <v>414</v>
      </c>
      <c r="F11" s="421" t="s">
        <v>415</v>
      </c>
      <c r="G11" s="421" t="s">
        <v>416</v>
      </c>
    </row>
    <row r="12" spans="1:7" ht="19.5" customHeight="1">
      <c r="A12" s="420"/>
      <c r="B12" s="420"/>
      <c r="C12" s="420"/>
      <c r="D12" s="420"/>
      <c r="E12" s="421"/>
      <c r="F12" s="421"/>
      <c r="G12" s="421"/>
    </row>
    <row r="13" spans="1:7" ht="20.100000000000001" customHeight="1">
      <c r="A13" s="422"/>
      <c r="B13" s="422"/>
      <c r="C13" s="422"/>
      <c r="D13" s="422"/>
      <c r="E13" s="74">
        <v>0</v>
      </c>
      <c r="F13" s="74">
        <v>0</v>
      </c>
      <c r="G13" s="74">
        <v>0</v>
      </c>
    </row>
    <row r="14" spans="1:7" ht="20.100000000000001" customHeight="1">
      <c r="A14" s="424"/>
      <c r="B14" s="424"/>
      <c r="C14" s="424"/>
      <c r="D14" s="424"/>
      <c r="E14" s="74">
        <v>0</v>
      </c>
      <c r="F14" s="74">
        <v>0</v>
      </c>
      <c r="G14" s="74">
        <v>0</v>
      </c>
    </row>
    <row r="15" spans="1:7" ht="20.100000000000001" customHeight="1">
      <c r="A15" s="424"/>
      <c r="B15" s="424"/>
      <c r="C15" s="424"/>
      <c r="D15" s="424"/>
      <c r="E15" s="74">
        <v>0</v>
      </c>
      <c r="F15" s="74">
        <v>0</v>
      </c>
      <c r="G15" s="74">
        <v>0</v>
      </c>
    </row>
    <row r="16" spans="1:7" ht="20.100000000000001" customHeight="1">
      <c r="A16" s="423"/>
      <c r="B16" s="423"/>
      <c r="C16" s="423"/>
      <c r="D16" s="423"/>
      <c r="E16" s="74">
        <v>0</v>
      </c>
      <c r="F16" s="74">
        <v>0</v>
      </c>
      <c r="G16" s="74">
        <v>0</v>
      </c>
    </row>
    <row r="17" spans="1:11" ht="20.100000000000001" customHeight="1">
      <c r="A17" s="423"/>
      <c r="B17" s="423"/>
      <c r="C17" s="423"/>
      <c r="D17" s="423"/>
      <c r="E17" s="74">
        <v>0</v>
      </c>
      <c r="F17" s="74">
        <v>0</v>
      </c>
      <c r="G17" s="74">
        <v>0</v>
      </c>
    </row>
    <row r="18" spans="1:11" ht="20.100000000000001" customHeight="1">
      <c r="A18" s="423"/>
      <c r="B18" s="423"/>
      <c r="C18" s="423"/>
      <c r="D18" s="423"/>
      <c r="E18" s="74">
        <v>0</v>
      </c>
      <c r="F18" s="74">
        <v>0</v>
      </c>
      <c r="G18" s="74">
        <v>0</v>
      </c>
    </row>
    <row r="19" spans="1:11" ht="20.100000000000001" customHeight="1">
      <c r="A19" s="423"/>
      <c r="B19" s="423"/>
      <c r="C19" s="423"/>
      <c r="D19" s="423"/>
      <c r="E19" s="74">
        <v>0</v>
      </c>
      <c r="F19" s="74">
        <v>0</v>
      </c>
      <c r="G19" s="74">
        <v>0</v>
      </c>
    </row>
    <row r="20" spans="1:11" ht="20.100000000000001" customHeight="1">
      <c r="A20" s="423"/>
      <c r="B20" s="423"/>
      <c r="C20" s="423"/>
      <c r="D20" s="423"/>
      <c r="E20" s="74">
        <v>0</v>
      </c>
      <c r="F20" s="74">
        <v>0</v>
      </c>
      <c r="G20" s="74">
        <v>0</v>
      </c>
    </row>
    <row r="21" spans="1:11" ht="21" customHeight="1">
      <c r="A21" s="406" t="s">
        <v>2</v>
      </c>
      <c r="B21" s="406"/>
      <c r="C21" s="406"/>
      <c r="D21" s="406"/>
      <c r="E21" s="52">
        <f>SUM(E13:E20)</f>
        <v>0</v>
      </c>
      <c r="F21" s="52">
        <f>SUM(F13:F20)</f>
        <v>0</v>
      </c>
      <c r="G21" s="52">
        <f>SUM(G13:G20)</f>
        <v>0</v>
      </c>
    </row>
    <row r="22" spans="1:11" ht="21" customHeight="1">
      <c r="A22" s="406" t="s">
        <v>3</v>
      </c>
      <c r="B22" s="406"/>
      <c r="C22" s="406"/>
      <c r="D22" s="406"/>
      <c r="E22" s="52">
        <f>E21/1000</f>
        <v>0</v>
      </c>
      <c r="F22" s="52">
        <f>F21/1000</f>
        <v>0</v>
      </c>
      <c r="G22" s="52">
        <f>G21/1000</f>
        <v>0</v>
      </c>
    </row>
    <row r="23" spans="1:11" ht="67.5" customHeight="1">
      <c r="A23" s="399"/>
      <c r="B23" s="399"/>
    </row>
    <row r="24" spans="1:11" ht="15.75">
      <c r="A24" s="3" t="s">
        <v>4</v>
      </c>
      <c r="B24" s="3"/>
      <c r="C24" s="27"/>
      <c r="D24" s="27"/>
      <c r="E24" s="3"/>
      <c r="F24" s="353"/>
      <c r="G24" s="353"/>
    </row>
    <row r="25" spans="1:11" ht="15.75" customHeight="1">
      <c r="A25" s="3"/>
      <c r="B25" s="3"/>
      <c r="C25" s="352" t="s">
        <v>5</v>
      </c>
      <c r="D25" s="352"/>
      <c r="E25" s="3"/>
      <c r="F25" s="352" t="s">
        <v>6</v>
      </c>
      <c r="G25" s="352"/>
    </row>
    <row r="26" spans="1:11" ht="28.5" customHeight="1">
      <c r="A26" s="3"/>
      <c r="B26" s="3"/>
      <c r="C26" s="3"/>
      <c r="D26" s="3"/>
      <c r="E26" s="3"/>
      <c r="F26" s="3"/>
      <c r="G26" s="3"/>
    </row>
    <row r="27" spans="1:11" ht="15.75">
      <c r="A27" s="3" t="s">
        <v>7</v>
      </c>
      <c r="B27" s="3"/>
      <c r="C27" s="27"/>
      <c r="D27" s="27"/>
      <c r="E27" s="3"/>
      <c r="F27" s="353"/>
      <c r="G27" s="353"/>
    </row>
    <row r="28" spans="1:11" ht="15.75">
      <c r="A28" s="9"/>
      <c r="B28" s="9"/>
      <c r="C28" s="352" t="s">
        <v>5</v>
      </c>
      <c r="D28" s="352"/>
      <c r="E28" s="3"/>
      <c r="F28" s="352" t="s">
        <v>6</v>
      </c>
      <c r="G28" s="352"/>
      <c r="K28" t="s">
        <v>22</v>
      </c>
    </row>
  </sheetData>
  <sheetProtection selectLockedCells="1" selectUnlockedCells="1"/>
  <mergeCells count="29">
    <mergeCell ref="C28:D28"/>
    <mergeCell ref="F28:G28"/>
    <mergeCell ref="A11:D12"/>
    <mergeCell ref="E11:E12"/>
    <mergeCell ref="F11:F12"/>
    <mergeCell ref="G11:G12"/>
    <mergeCell ref="A13:D13"/>
    <mergeCell ref="C25:D25"/>
    <mergeCell ref="F25:G25"/>
    <mergeCell ref="A15:D15"/>
    <mergeCell ref="A16:D16"/>
    <mergeCell ref="F24:G24"/>
    <mergeCell ref="A17:D17"/>
    <mergeCell ref="A18:D18"/>
    <mergeCell ref="A19:D19"/>
    <mergeCell ref="F1:G1"/>
    <mergeCell ref="A20:D20"/>
    <mergeCell ref="A21:D21"/>
    <mergeCell ref="A22:D22"/>
    <mergeCell ref="F27:G27"/>
    <mergeCell ref="A23:B23"/>
    <mergeCell ref="A3:G3"/>
    <mergeCell ref="A4:G4"/>
    <mergeCell ref="A7:G7"/>
    <mergeCell ref="A8:G8"/>
    <mergeCell ref="A9:G9"/>
    <mergeCell ref="A10:F10"/>
    <mergeCell ref="A6:G6"/>
    <mergeCell ref="A14:D14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2:K49"/>
  <sheetViews>
    <sheetView view="pageBreakPreview" zoomScale="66" zoomScaleNormal="66" zoomScaleSheetLayoutView="66" workbookViewId="0">
      <selection activeCell="E10" sqref="E10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1.25" customHeight="1">
      <c r="A3" s="407" t="s">
        <v>353</v>
      </c>
      <c r="B3" s="407"/>
      <c r="C3" s="407"/>
      <c r="D3" s="407"/>
      <c r="E3" s="407"/>
      <c r="F3" s="407"/>
      <c r="G3" s="407"/>
    </row>
    <row r="4" spans="1:7" ht="63" customHeight="1">
      <c r="A4" s="408"/>
      <c r="B4" s="408"/>
      <c r="C4" s="408"/>
      <c r="D4" s="408"/>
      <c r="E4" s="408"/>
      <c r="F4" s="408"/>
      <c r="G4" s="40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0</v>
      </c>
      <c r="F10" s="22">
        <v>0</v>
      </c>
      <c r="G10" s="56">
        <v>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0</v>
      </c>
      <c r="F42" s="5">
        <f>F10+F31+F32+F33+F34+F35+F36+F37+F38+F39+F40+F41</f>
        <v>0</v>
      </c>
      <c r="G42" s="5">
        <f>G10+G31+G32+G33+G34+G35+G36+G37+G38+G39+G40+G41</f>
        <v>0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0</v>
      </c>
      <c r="F43" s="5">
        <f>F42/1000</f>
        <v>0</v>
      </c>
      <c r="G43" s="5">
        <f>G42/1000</f>
        <v>0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A40:D40"/>
    <mergeCell ref="A41:D41"/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  <mergeCell ref="A35:D35"/>
    <mergeCell ref="A36:D36"/>
    <mergeCell ref="A37:D37"/>
    <mergeCell ref="A38:D38"/>
    <mergeCell ref="A39:D39"/>
    <mergeCell ref="A30:D30"/>
    <mergeCell ref="A31:D31"/>
    <mergeCell ref="A32:D32"/>
    <mergeCell ref="A33:D33"/>
    <mergeCell ref="A34:D34"/>
    <mergeCell ref="A25:D25"/>
    <mergeCell ref="A26:D26"/>
    <mergeCell ref="A27:D27"/>
    <mergeCell ref="A28:D28"/>
    <mergeCell ref="A29:D29"/>
    <mergeCell ref="A20:D20"/>
    <mergeCell ref="A21:D21"/>
    <mergeCell ref="A22:D22"/>
    <mergeCell ref="A23:D23"/>
    <mergeCell ref="A24:D24"/>
    <mergeCell ref="A15:D15"/>
    <mergeCell ref="A16:D16"/>
    <mergeCell ref="A17:D17"/>
    <mergeCell ref="A18:D18"/>
    <mergeCell ref="A19:D19"/>
    <mergeCell ref="A10:D10"/>
    <mergeCell ref="A11:D11"/>
    <mergeCell ref="A12:D12"/>
    <mergeCell ref="A13:D13"/>
    <mergeCell ref="A14:D14"/>
    <mergeCell ref="A7:F7"/>
    <mergeCell ref="A8:D9"/>
    <mergeCell ref="E8:E9"/>
    <mergeCell ref="F8:F9"/>
    <mergeCell ref="G8:G9"/>
    <mergeCell ref="A2:G2"/>
    <mergeCell ref="A3:G3"/>
    <mergeCell ref="A4:G4"/>
    <mergeCell ref="A5:G5"/>
    <mergeCell ref="A6:G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009900"/>
  </sheetPr>
  <dimension ref="A2:K49"/>
  <sheetViews>
    <sheetView view="pageBreakPreview" zoomScale="66" zoomScaleNormal="66" zoomScaleSheetLayoutView="66" workbookViewId="0">
      <selection activeCell="E48" sqref="E48:E49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1.25" customHeight="1">
      <c r="A3" s="407" t="s">
        <v>353</v>
      </c>
      <c r="B3" s="407"/>
      <c r="C3" s="407"/>
      <c r="D3" s="407"/>
      <c r="E3" s="407"/>
      <c r="F3" s="407"/>
      <c r="G3" s="407"/>
    </row>
    <row r="4" spans="1:7" ht="63" customHeight="1">
      <c r="A4" s="408"/>
      <c r="B4" s="408"/>
      <c r="C4" s="408"/>
      <c r="D4" s="408"/>
      <c r="E4" s="408"/>
      <c r="F4" s="408"/>
      <c r="G4" s="40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0</v>
      </c>
      <c r="F10" s="22">
        <v>0</v>
      </c>
      <c r="G10" s="56">
        <v>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0</v>
      </c>
      <c r="F42" s="5">
        <f>F10+F31+F32+F33+F34+F35+F36+F37+F38+F39+F40+F41</f>
        <v>0</v>
      </c>
      <c r="G42" s="5">
        <f>G10+G31+G32+G33+G34+G35+G36+G37+G38+G39+G40+G41</f>
        <v>0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0</v>
      </c>
      <c r="F43" s="5">
        <f>F42/1000</f>
        <v>0</v>
      </c>
      <c r="G43" s="5">
        <f>G42/1000</f>
        <v>0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A40:D40"/>
    <mergeCell ref="A41:D41"/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  <mergeCell ref="A35:D35"/>
    <mergeCell ref="A36:D36"/>
    <mergeCell ref="A37:D37"/>
    <mergeCell ref="A38:D38"/>
    <mergeCell ref="A39:D39"/>
    <mergeCell ref="A30:D30"/>
    <mergeCell ref="A31:D31"/>
    <mergeCell ref="A32:D32"/>
    <mergeCell ref="A33:D33"/>
    <mergeCell ref="A34:D34"/>
    <mergeCell ref="A25:D25"/>
    <mergeCell ref="A26:D26"/>
    <mergeCell ref="A27:D27"/>
    <mergeCell ref="A28:D28"/>
    <mergeCell ref="A29:D29"/>
    <mergeCell ref="A20:D20"/>
    <mergeCell ref="A21:D21"/>
    <mergeCell ref="A22:D22"/>
    <mergeCell ref="A23:D23"/>
    <mergeCell ref="A24:D24"/>
    <mergeCell ref="A15:D15"/>
    <mergeCell ref="A16:D16"/>
    <mergeCell ref="A17:D17"/>
    <mergeCell ref="A18:D18"/>
    <mergeCell ref="A19:D19"/>
    <mergeCell ref="A10:D10"/>
    <mergeCell ref="A11:D11"/>
    <mergeCell ref="A12:D12"/>
    <mergeCell ref="A13:D13"/>
    <mergeCell ref="A14:D14"/>
    <mergeCell ref="A7:F7"/>
    <mergeCell ref="A8:D9"/>
    <mergeCell ref="E8:E9"/>
    <mergeCell ref="F8:F9"/>
    <mergeCell ref="G8:G9"/>
    <mergeCell ref="A2:G2"/>
    <mergeCell ref="A3:G3"/>
    <mergeCell ref="A4:G4"/>
    <mergeCell ref="A5:G5"/>
    <mergeCell ref="A6:G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C000"/>
  </sheetPr>
  <dimension ref="A1:K52"/>
  <sheetViews>
    <sheetView view="pageBreakPreview" zoomScale="66" zoomScaleNormal="66" zoomScaleSheetLayoutView="66" workbookViewId="0">
      <selection activeCell="F1" sqref="F1:G1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1" spans="1:7" ht="15.75">
      <c r="F1" s="419" t="s">
        <v>430</v>
      </c>
      <c r="G1" s="419"/>
    </row>
    <row r="3" spans="1:7" ht="15.75">
      <c r="A3" s="357" t="s">
        <v>0</v>
      </c>
      <c r="B3" s="357"/>
      <c r="C3" s="357"/>
      <c r="D3" s="357"/>
      <c r="E3" s="357"/>
      <c r="F3" s="357"/>
      <c r="G3" s="357"/>
    </row>
    <row r="4" spans="1:7" ht="54" customHeight="1">
      <c r="A4" s="362" t="s">
        <v>378</v>
      </c>
      <c r="B4" s="362"/>
      <c r="C4" s="362"/>
      <c r="D4" s="362"/>
      <c r="E4" s="362"/>
      <c r="F4" s="362"/>
      <c r="G4" s="362"/>
    </row>
    <row r="5" spans="1:7" ht="22.5" customHeight="1">
      <c r="A5" s="72"/>
      <c r="B5" s="72"/>
      <c r="C5" s="72"/>
      <c r="D5" s="72"/>
      <c r="E5" s="72"/>
      <c r="F5" s="72"/>
      <c r="G5" s="72"/>
    </row>
    <row r="6" spans="1:7" ht="54" customHeight="1">
      <c r="A6" s="362" t="s">
        <v>429</v>
      </c>
      <c r="B6" s="362"/>
      <c r="C6" s="362"/>
      <c r="D6" s="362"/>
      <c r="E6" s="362"/>
      <c r="F6" s="362"/>
      <c r="G6" s="362"/>
    </row>
    <row r="7" spans="1:7" ht="63" customHeight="1">
      <c r="A7" s="407"/>
      <c r="B7" s="407"/>
      <c r="C7" s="407"/>
      <c r="D7" s="407"/>
      <c r="E7" s="407"/>
      <c r="F7" s="407"/>
      <c r="G7" s="407"/>
    </row>
    <row r="8" spans="1:7" ht="15.75" customHeight="1">
      <c r="A8" s="352" t="s">
        <v>1</v>
      </c>
      <c r="B8" s="352"/>
      <c r="C8" s="352"/>
      <c r="D8" s="352"/>
      <c r="E8" s="352"/>
      <c r="F8" s="352"/>
      <c r="G8" s="352"/>
    </row>
    <row r="9" spans="1:7" ht="15.75" customHeight="1">
      <c r="A9" s="355" t="s">
        <v>417</v>
      </c>
      <c r="B9" s="355"/>
      <c r="C9" s="355"/>
      <c r="D9" s="355"/>
      <c r="E9" s="355"/>
      <c r="F9" s="355"/>
      <c r="G9" s="355"/>
    </row>
    <row r="10" spans="1:7" ht="15.75" customHeight="1">
      <c r="A10" s="355"/>
      <c r="B10" s="355"/>
      <c r="C10" s="355"/>
      <c r="D10" s="355"/>
      <c r="E10" s="355"/>
      <c r="F10" s="355"/>
    </row>
    <row r="11" spans="1:7" ht="14.25" customHeight="1">
      <c r="A11" s="404" t="s">
        <v>8</v>
      </c>
      <c r="B11" s="404"/>
      <c r="C11" s="404"/>
      <c r="D11" s="404"/>
      <c r="E11" s="421" t="s">
        <v>414</v>
      </c>
      <c r="F11" s="421" t="s">
        <v>415</v>
      </c>
      <c r="G11" s="421" t="s">
        <v>416</v>
      </c>
    </row>
    <row r="12" spans="1:7" ht="18" customHeight="1">
      <c r="A12" s="404"/>
      <c r="B12" s="404"/>
      <c r="C12" s="404"/>
      <c r="D12" s="404"/>
      <c r="E12" s="421"/>
      <c r="F12" s="421"/>
      <c r="G12" s="421"/>
    </row>
    <row r="13" spans="1:7" ht="20.100000000000001" customHeight="1">
      <c r="A13" s="382"/>
      <c r="B13" s="382"/>
      <c r="C13" s="382"/>
      <c r="D13" s="382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95"/>
      <c r="B31" s="396"/>
      <c r="C31" s="396"/>
      <c r="D31" s="397"/>
      <c r="E31" s="22">
        <v>0</v>
      </c>
      <c r="F31" s="22">
        <v>0</v>
      </c>
      <c r="G31" s="56">
        <v>0</v>
      </c>
    </row>
    <row r="32" spans="1:7" ht="20.100000000000001" customHeight="1">
      <c r="A32" s="395"/>
      <c r="B32" s="396"/>
      <c r="C32" s="396"/>
      <c r="D32" s="397"/>
      <c r="E32" s="22">
        <v>0</v>
      </c>
      <c r="F32" s="22">
        <v>0</v>
      </c>
      <c r="G32" s="56">
        <v>0</v>
      </c>
    </row>
    <row r="33" spans="1:7" ht="20.100000000000001" customHeight="1">
      <c r="A33" s="395"/>
      <c r="B33" s="396"/>
      <c r="C33" s="396"/>
      <c r="D33" s="397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382"/>
      <c r="B38" s="382"/>
      <c r="C38" s="382"/>
      <c r="D38" s="382"/>
      <c r="E38" s="22">
        <v>0</v>
      </c>
      <c r="F38" s="22">
        <v>0</v>
      </c>
      <c r="G38" s="56">
        <v>0</v>
      </c>
    </row>
    <row r="39" spans="1:7" ht="20.100000000000001" customHeight="1">
      <c r="A39" s="382"/>
      <c r="B39" s="382"/>
      <c r="C39" s="382"/>
      <c r="D39" s="382"/>
      <c r="E39" s="22">
        <v>0</v>
      </c>
      <c r="F39" s="22">
        <v>0</v>
      </c>
      <c r="G39" s="56">
        <v>0</v>
      </c>
    </row>
    <row r="40" spans="1:7" ht="20.100000000000001" customHeight="1">
      <c r="A40" s="382"/>
      <c r="B40" s="382"/>
      <c r="C40" s="382"/>
      <c r="D40" s="38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20.100000000000001" customHeight="1">
      <c r="A42" s="402"/>
      <c r="B42" s="402"/>
      <c r="C42" s="402"/>
      <c r="D42" s="402"/>
      <c r="E42" s="22">
        <v>0</v>
      </c>
      <c r="F42" s="22">
        <v>0</v>
      </c>
      <c r="G42" s="56">
        <v>0</v>
      </c>
    </row>
    <row r="43" spans="1:7" ht="20.100000000000001" customHeight="1">
      <c r="A43" s="402"/>
      <c r="B43" s="402"/>
      <c r="C43" s="402"/>
      <c r="D43" s="402"/>
      <c r="E43" s="22">
        <v>0</v>
      </c>
      <c r="F43" s="22">
        <v>0</v>
      </c>
      <c r="G43" s="56">
        <v>0</v>
      </c>
    </row>
    <row r="44" spans="1:7" ht="20.100000000000001" customHeight="1">
      <c r="A44" s="402"/>
      <c r="B44" s="402"/>
      <c r="C44" s="402"/>
      <c r="D44" s="402"/>
      <c r="E44" s="22">
        <v>0</v>
      </c>
      <c r="F44" s="22">
        <v>0</v>
      </c>
      <c r="G44" s="56">
        <v>0</v>
      </c>
    </row>
    <row r="45" spans="1:7" ht="12.75" customHeight="1">
      <c r="A45" s="344" t="s">
        <v>2</v>
      </c>
      <c r="B45" s="344"/>
      <c r="C45" s="344"/>
      <c r="D45" s="344"/>
      <c r="E45" s="5">
        <f>E13+E34+E35+E36+E37+E38+E39+E40+E41+E42+E43+E44</f>
        <v>0</v>
      </c>
      <c r="F45" s="5">
        <f>F13+F34+F35+F36+F37+F38+F39+F40+F41+F42+F43+F44</f>
        <v>0</v>
      </c>
      <c r="G45" s="5">
        <f>G13+G34+G35+G36+G37+G38+G39+G40+G41+G42+G43+G44</f>
        <v>0</v>
      </c>
    </row>
    <row r="46" spans="1:7" ht="12.75" customHeight="1">
      <c r="A46" s="344" t="s">
        <v>3</v>
      </c>
      <c r="B46" s="344"/>
      <c r="C46" s="344"/>
      <c r="D46" s="344"/>
      <c r="E46" s="5">
        <f>E45/1000</f>
        <v>0</v>
      </c>
      <c r="F46" s="5">
        <f>F45/1000</f>
        <v>0</v>
      </c>
      <c r="G46" s="5">
        <f>G45/1000</f>
        <v>0</v>
      </c>
    </row>
    <row r="47" spans="1:7">
      <c r="A47" s="399"/>
      <c r="B47" s="399"/>
    </row>
    <row r="48" spans="1:7" ht="15.75">
      <c r="A48" s="3" t="s">
        <v>4</v>
      </c>
      <c r="B48" s="3"/>
      <c r="C48" s="27"/>
      <c r="D48" s="27"/>
      <c r="E48" s="3"/>
      <c r="F48" s="353"/>
      <c r="G48" s="353"/>
    </row>
    <row r="49" spans="1:11" ht="15.75" customHeight="1">
      <c r="A49" s="3"/>
      <c r="B49" s="3"/>
      <c r="C49" s="352" t="s">
        <v>5</v>
      </c>
      <c r="D49" s="352"/>
      <c r="E49" s="3"/>
      <c r="F49" s="352" t="s">
        <v>6</v>
      </c>
      <c r="G49" s="352"/>
    </row>
    <row r="50" spans="1:11" ht="15.75">
      <c r="A50" s="3"/>
      <c r="B50" s="3"/>
      <c r="C50" s="3"/>
      <c r="D50" s="3"/>
      <c r="E50" s="3"/>
      <c r="F50" s="3"/>
      <c r="G50" s="3"/>
    </row>
    <row r="51" spans="1:11" ht="15.75">
      <c r="A51" s="3" t="s">
        <v>7</v>
      </c>
      <c r="B51" s="3"/>
      <c r="C51" s="27"/>
      <c r="D51" s="27"/>
      <c r="E51" s="3"/>
      <c r="F51" s="353"/>
      <c r="G51" s="353"/>
    </row>
    <row r="52" spans="1:11" ht="15.75">
      <c r="A52" s="9"/>
      <c r="B52" s="9"/>
      <c r="C52" s="352" t="s">
        <v>5</v>
      </c>
      <c r="D52" s="352"/>
      <c r="E52" s="3"/>
      <c r="F52" s="352" t="s">
        <v>6</v>
      </c>
      <c r="G52" s="352"/>
      <c r="K52" t="s">
        <v>22</v>
      </c>
    </row>
  </sheetData>
  <sheetProtection selectLockedCells="1" selectUnlockedCells="1"/>
  <mergeCells count="53">
    <mergeCell ref="A14:D14"/>
    <mergeCell ref="A3:G3"/>
    <mergeCell ref="A4:G4"/>
    <mergeCell ref="A7:G7"/>
    <mergeCell ref="A8:G8"/>
    <mergeCell ref="A9:G9"/>
    <mergeCell ref="A10:F10"/>
    <mergeCell ref="A6:G6"/>
    <mergeCell ref="A11:D12"/>
    <mergeCell ref="E11:E12"/>
    <mergeCell ref="F11:F12"/>
    <mergeCell ref="G11:G12"/>
    <mergeCell ref="A13:D13"/>
    <mergeCell ref="A26:D26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38:D38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F1:G1"/>
    <mergeCell ref="F51:G51"/>
    <mergeCell ref="C52:D52"/>
    <mergeCell ref="F52:G52"/>
    <mergeCell ref="A45:D45"/>
    <mergeCell ref="A46:D46"/>
    <mergeCell ref="A47:B47"/>
    <mergeCell ref="F48:G48"/>
    <mergeCell ref="C49:D49"/>
    <mergeCell ref="F49:G49"/>
    <mergeCell ref="A39:D39"/>
    <mergeCell ref="A40:D40"/>
    <mergeCell ref="A41:D41"/>
    <mergeCell ref="A42:D42"/>
    <mergeCell ref="A43:D43"/>
    <mergeCell ref="A44:D44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C000"/>
  </sheetPr>
  <dimension ref="A1:K52"/>
  <sheetViews>
    <sheetView view="pageBreakPreview" zoomScale="66" zoomScaleNormal="66" zoomScaleSheetLayoutView="66" workbookViewId="0">
      <selection activeCell="G14" sqref="G14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1" spans="1:7" s="1" customFormat="1" ht="15.75">
      <c r="A1" s="3"/>
      <c r="B1" s="3"/>
      <c r="C1" s="3"/>
      <c r="D1" s="3"/>
      <c r="E1" s="3"/>
      <c r="F1" s="419" t="s">
        <v>430</v>
      </c>
      <c r="G1" s="419"/>
    </row>
    <row r="3" spans="1:7" ht="15.75">
      <c r="A3" s="357" t="s">
        <v>0</v>
      </c>
      <c r="B3" s="357"/>
      <c r="C3" s="357"/>
      <c r="D3" s="357"/>
      <c r="E3" s="357"/>
      <c r="F3" s="357"/>
      <c r="G3" s="357"/>
    </row>
    <row r="4" spans="1:7" ht="54" customHeight="1">
      <c r="A4" s="362" t="s">
        <v>379</v>
      </c>
      <c r="B4" s="362"/>
      <c r="C4" s="362"/>
      <c r="D4" s="362"/>
      <c r="E4" s="362"/>
      <c r="F4" s="362"/>
      <c r="G4" s="362"/>
    </row>
    <row r="5" spans="1:7" ht="22.5" customHeight="1">
      <c r="A5" s="72"/>
      <c r="B5" s="72"/>
      <c r="C5" s="72"/>
      <c r="D5" s="72"/>
      <c r="E5" s="72"/>
      <c r="F5" s="72"/>
      <c r="G5" s="72"/>
    </row>
    <row r="6" spans="1:7" ht="54" customHeight="1">
      <c r="A6" s="362" t="s">
        <v>429</v>
      </c>
      <c r="B6" s="362"/>
      <c r="C6" s="362"/>
      <c r="D6" s="362"/>
      <c r="E6" s="362"/>
      <c r="F6" s="362"/>
      <c r="G6" s="362"/>
    </row>
    <row r="7" spans="1:7" ht="63" customHeight="1">
      <c r="A7" s="407"/>
      <c r="B7" s="407"/>
      <c r="C7" s="407"/>
      <c r="D7" s="407"/>
      <c r="E7" s="407"/>
      <c r="F7" s="407"/>
      <c r="G7" s="407"/>
    </row>
    <row r="8" spans="1:7" ht="15.75" customHeight="1">
      <c r="A8" s="352" t="s">
        <v>1</v>
      </c>
      <c r="B8" s="352"/>
      <c r="C8" s="352"/>
      <c r="D8" s="352"/>
      <c r="E8" s="352"/>
      <c r="F8" s="352"/>
      <c r="G8" s="352"/>
    </row>
    <row r="9" spans="1:7" ht="15.75" customHeight="1">
      <c r="A9" s="355" t="s">
        <v>417</v>
      </c>
      <c r="B9" s="355"/>
      <c r="C9" s="355"/>
      <c r="D9" s="355"/>
      <c r="E9" s="355"/>
      <c r="F9" s="355"/>
      <c r="G9" s="355"/>
    </row>
    <row r="10" spans="1:7" ht="15.75" customHeight="1">
      <c r="A10" s="355"/>
      <c r="B10" s="355"/>
      <c r="C10" s="355"/>
      <c r="D10" s="355"/>
      <c r="E10" s="355"/>
      <c r="F10" s="355"/>
    </row>
    <row r="11" spans="1:7" ht="14.25" customHeight="1">
      <c r="A11" s="404" t="s">
        <v>8</v>
      </c>
      <c r="B11" s="404"/>
      <c r="C11" s="404"/>
      <c r="D11" s="404"/>
      <c r="E11" s="421" t="s">
        <v>414</v>
      </c>
      <c r="F11" s="421" t="s">
        <v>415</v>
      </c>
      <c r="G11" s="421" t="s">
        <v>416</v>
      </c>
    </row>
    <row r="12" spans="1:7" ht="18" customHeight="1">
      <c r="A12" s="404"/>
      <c r="B12" s="404"/>
      <c r="C12" s="404"/>
      <c r="D12" s="404"/>
      <c r="E12" s="421"/>
      <c r="F12" s="421"/>
      <c r="G12" s="421"/>
    </row>
    <row r="13" spans="1:7" ht="20.100000000000001" customHeight="1">
      <c r="A13" s="382"/>
      <c r="B13" s="382"/>
      <c r="C13" s="382"/>
      <c r="D13" s="382"/>
      <c r="E13" s="22">
        <v>1599991.2</v>
      </c>
      <c r="F13" s="22">
        <v>1663988.4</v>
      </c>
      <c r="G13" s="56">
        <v>1730550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95"/>
      <c r="B31" s="396"/>
      <c r="C31" s="396"/>
      <c r="D31" s="397"/>
      <c r="E31" s="22">
        <v>0</v>
      </c>
      <c r="F31" s="22">
        <v>0</v>
      </c>
      <c r="G31" s="56">
        <v>0</v>
      </c>
    </row>
    <row r="32" spans="1:7" ht="20.100000000000001" customHeight="1">
      <c r="A32" s="395"/>
      <c r="B32" s="396"/>
      <c r="C32" s="396"/>
      <c r="D32" s="397"/>
      <c r="E32" s="22">
        <v>0</v>
      </c>
      <c r="F32" s="22">
        <v>0</v>
      </c>
      <c r="G32" s="56">
        <v>0</v>
      </c>
    </row>
    <row r="33" spans="1:7" ht="20.100000000000001" customHeight="1">
      <c r="A33" s="395"/>
      <c r="B33" s="396"/>
      <c r="C33" s="396"/>
      <c r="D33" s="397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382"/>
      <c r="B38" s="382"/>
      <c r="C38" s="382"/>
      <c r="D38" s="382"/>
      <c r="E38" s="22">
        <v>0</v>
      </c>
      <c r="F38" s="22">
        <v>0</v>
      </c>
      <c r="G38" s="56">
        <v>0</v>
      </c>
    </row>
    <row r="39" spans="1:7" ht="20.100000000000001" customHeight="1">
      <c r="A39" s="382"/>
      <c r="B39" s="382"/>
      <c r="C39" s="382"/>
      <c r="D39" s="382"/>
      <c r="E39" s="22">
        <v>0</v>
      </c>
      <c r="F39" s="22">
        <v>0</v>
      </c>
      <c r="G39" s="56">
        <v>0</v>
      </c>
    </row>
    <row r="40" spans="1:7" ht="20.100000000000001" customHeight="1">
      <c r="A40" s="382"/>
      <c r="B40" s="382"/>
      <c r="C40" s="382"/>
      <c r="D40" s="38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20.100000000000001" customHeight="1">
      <c r="A42" s="402"/>
      <c r="B42" s="402"/>
      <c r="C42" s="402"/>
      <c r="D42" s="402"/>
      <c r="E42" s="22">
        <v>0</v>
      </c>
      <c r="F42" s="22">
        <v>0</v>
      </c>
      <c r="G42" s="56">
        <v>0</v>
      </c>
    </row>
    <row r="43" spans="1:7" ht="20.100000000000001" customHeight="1">
      <c r="A43" s="402"/>
      <c r="B43" s="402"/>
      <c r="C43" s="402"/>
      <c r="D43" s="402"/>
      <c r="E43" s="22">
        <v>0</v>
      </c>
      <c r="F43" s="22">
        <v>0</v>
      </c>
      <c r="G43" s="56">
        <v>0</v>
      </c>
    </row>
    <row r="44" spans="1:7" ht="20.100000000000001" customHeight="1">
      <c r="A44" s="402"/>
      <c r="B44" s="402"/>
      <c r="C44" s="402"/>
      <c r="D44" s="402"/>
      <c r="E44" s="22">
        <v>0</v>
      </c>
      <c r="F44" s="22">
        <v>0</v>
      </c>
      <c r="G44" s="56">
        <v>0</v>
      </c>
    </row>
    <row r="45" spans="1:7" ht="12.75" customHeight="1">
      <c r="A45" s="344" t="s">
        <v>2</v>
      </c>
      <c r="B45" s="344"/>
      <c r="C45" s="344"/>
      <c r="D45" s="344"/>
      <c r="E45" s="5">
        <f>E13+E34+E35+E36+E37+E38+E39+E40+E41+E42+E43+E44</f>
        <v>1599991.2</v>
      </c>
      <c r="F45" s="5">
        <f>F13+F34+F35+F36+F37+F38+F39+F40+F41+F42+F43+F44</f>
        <v>1663988.4</v>
      </c>
      <c r="G45" s="5">
        <f>G13+G34+G35+G36+G37+G38+G39+G40+G41+G42+G43+G44</f>
        <v>1730550</v>
      </c>
    </row>
    <row r="46" spans="1:7" ht="12.75" customHeight="1">
      <c r="A46" s="344" t="s">
        <v>3</v>
      </c>
      <c r="B46" s="344"/>
      <c r="C46" s="344"/>
      <c r="D46" s="344"/>
      <c r="E46" s="5">
        <f>E45/1000</f>
        <v>1599.9911999999999</v>
      </c>
      <c r="F46" s="5">
        <f>F45/1000</f>
        <v>1663.9884</v>
      </c>
      <c r="G46" s="5">
        <f>G45/1000</f>
        <v>1730.55</v>
      </c>
    </row>
    <row r="47" spans="1:7">
      <c r="A47" s="399"/>
      <c r="B47" s="399"/>
    </row>
    <row r="48" spans="1:7" ht="15.75">
      <c r="A48" s="3" t="s">
        <v>4</v>
      </c>
      <c r="B48" s="3"/>
      <c r="C48" s="27"/>
      <c r="D48" s="27"/>
      <c r="E48" s="3"/>
      <c r="F48" s="353"/>
      <c r="G48" s="353"/>
    </row>
    <row r="49" spans="1:11" ht="15.75" customHeight="1">
      <c r="A49" s="3"/>
      <c r="B49" s="3"/>
      <c r="C49" s="352" t="s">
        <v>5</v>
      </c>
      <c r="D49" s="352"/>
      <c r="E49" s="3"/>
      <c r="F49" s="352" t="s">
        <v>6</v>
      </c>
      <c r="G49" s="352"/>
    </row>
    <row r="50" spans="1:11" ht="15.75">
      <c r="A50" s="3"/>
      <c r="B50" s="3"/>
      <c r="C50" s="3"/>
      <c r="D50" s="3"/>
      <c r="E50" s="3"/>
      <c r="F50" s="3"/>
      <c r="G50" s="3"/>
    </row>
    <row r="51" spans="1:11" ht="15.75">
      <c r="A51" s="3" t="s">
        <v>7</v>
      </c>
      <c r="B51" s="3"/>
      <c r="C51" s="27"/>
      <c r="D51" s="27"/>
      <c r="E51" s="3"/>
      <c r="F51" s="353"/>
      <c r="G51" s="353"/>
    </row>
    <row r="52" spans="1:11" ht="15.75">
      <c r="A52" s="9"/>
      <c r="B52" s="9"/>
      <c r="C52" s="352" t="s">
        <v>5</v>
      </c>
      <c r="D52" s="352"/>
      <c r="E52" s="3"/>
      <c r="F52" s="352" t="s">
        <v>6</v>
      </c>
      <c r="G52" s="352"/>
      <c r="K52" t="s">
        <v>22</v>
      </c>
    </row>
  </sheetData>
  <sheetProtection selectLockedCells="1" selectUnlockedCells="1"/>
  <mergeCells count="53">
    <mergeCell ref="A10:F10"/>
    <mergeCell ref="A3:G3"/>
    <mergeCell ref="A4:G4"/>
    <mergeCell ref="A7:G7"/>
    <mergeCell ref="A8:G8"/>
    <mergeCell ref="A9:G9"/>
    <mergeCell ref="A20:D20"/>
    <mergeCell ref="A11:D12"/>
    <mergeCell ref="E11:E12"/>
    <mergeCell ref="F11:F12"/>
    <mergeCell ref="G11:G12"/>
    <mergeCell ref="A13:D13"/>
    <mergeCell ref="A14:D14"/>
    <mergeCell ref="A15:D15"/>
    <mergeCell ref="A16:D16"/>
    <mergeCell ref="A17:D17"/>
    <mergeCell ref="A18:D18"/>
    <mergeCell ref="A19:D19"/>
    <mergeCell ref="A32:D32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44:D44"/>
    <mergeCell ref="A33:D33"/>
    <mergeCell ref="A34:D34"/>
    <mergeCell ref="A35:D35"/>
    <mergeCell ref="A36:D36"/>
    <mergeCell ref="A37:D37"/>
    <mergeCell ref="A38:D38"/>
    <mergeCell ref="F1:G1"/>
    <mergeCell ref="A6:G6"/>
    <mergeCell ref="F51:G51"/>
    <mergeCell ref="C52:D52"/>
    <mergeCell ref="F52:G52"/>
    <mergeCell ref="A45:D45"/>
    <mergeCell ref="A46:D46"/>
    <mergeCell ref="A47:B47"/>
    <mergeCell ref="F48:G48"/>
    <mergeCell ref="C49:D49"/>
    <mergeCell ref="F49:G49"/>
    <mergeCell ref="A39:D39"/>
    <mergeCell ref="A40:D40"/>
    <mergeCell ref="A41:D41"/>
    <mergeCell ref="A42:D42"/>
    <mergeCell ref="A43:D43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H40"/>
  <sheetViews>
    <sheetView view="pageBreakPreview" zoomScale="66" zoomScaleSheetLayoutView="66" workbookViewId="0">
      <selection activeCell="A26" sqref="A26:IV29"/>
    </sheetView>
  </sheetViews>
  <sheetFormatPr defaultRowHeight="12.75"/>
  <cols>
    <col min="5" max="5" width="19.28515625" customWidth="1"/>
    <col min="6" max="6" width="19.7109375" customWidth="1"/>
    <col min="7" max="7" width="17.85546875" customWidth="1"/>
  </cols>
  <sheetData>
    <row r="1" spans="1:7" ht="15.75">
      <c r="A1" s="3"/>
      <c r="B1" s="3"/>
      <c r="C1" s="3"/>
      <c r="D1" s="3"/>
      <c r="E1" s="3"/>
      <c r="F1" s="3"/>
      <c r="G1" s="14"/>
    </row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15.75" customHeight="1">
      <c r="A3" s="357" t="s">
        <v>316</v>
      </c>
      <c r="B3" s="357"/>
      <c r="C3" s="357"/>
      <c r="D3" s="357"/>
      <c r="E3" s="357"/>
      <c r="F3" s="357"/>
      <c r="G3" s="357"/>
    </row>
    <row r="4" spans="1:7" ht="49.5" customHeight="1">
      <c r="A4" s="358"/>
      <c r="B4" s="358"/>
      <c r="C4" s="358"/>
      <c r="D4" s="358"/>
      <c r="E4" s="358"/>
      <c r="F4" s="358"/>
      <c r="G4" s="35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6.5" customHeight="1">
      <c r="A7" s="355"/>
      <c r="B7" s="355"/>
      <c r="C7" s="355"/>
      <c r="D7" s="355"/>
      <c r="E7" s="355"/>
      <c r="F7" s="355"/>
      <c r="G7" s="14"/>
    </row>
    <row r="8" spans="1:7" ht="15.75" customHeight="1">
      <c r="A8" s="355"/>
      <c r="B8" s="355"/>
      <c r="C8" s="355"/>
      <c r="D8" s="355"/>
      <c r="E8" s="355"/>
      <c r="F8" s="355"/>
      <c r="G8" s="14"/>
    </row>
    <row r="9" spans="1:7" ht="15.75">
      <c r="A9" s="3"/>
      <c r="B9" s="3"/>
      <c r="C9" s="3"/>
      <c r="D9" s="3"/>
      <c r="E9" s="3"/>
      <c r="F9" s="3"/>
      <c r="G9" s="14"/>
    </row>
    <row r="10" spans="1:7" ht="15.75">
      <c r="A10" s="3"/>
      <c r="B10" s="3"/>
      <c r="C10" s="3"/>
      <c r="D10" s="3"/>
      <c r="E10" s="3"/>
      <c r="F10" s="3"/>
      <c r="G10" s="14"/>
    </row>
    <row r="11" spans="1:7" ht="15.75">
      <c r="A11" s="3"/>
      <c r="B11" s="3"/>
      <c r="C11" s="3"/>
      <c r="D11" s="3"/>
      <c r="E11" s="3"/>
      <c r="F11" s="3"/>
      <c r="G11" s="14"/>
    </row>
    <row r="12" spans="1:7" ht="36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7" ht="15.6" customHeight="1">
      <c r="A13" s="354"/>
      <c r="B13" s="354"/>
      <c r="C13" s="354"/>
      <c r="D13" s="354"/>
      <c r="E13" s="22">
        <v>0</v>
      </c>
      <c r="F13" s="22">
        <v>0</v>
      </c>
      <c r="G13" s="22">
        <v>0</v>
      </c>
    </row>
    <row r="14" spans="1:7" ht="15.6" customHeight="1">
      <c r="A14" s="354"/>
      <c r="B14" s="354"/>
      <c r="C14" s="354"/>
      <c r="D14" s="354"/>
      <c r="E14" s="22">
        <v>0</v>
      </c>
      <c r="F14" s="22">
        <v>0</v>
      </c>
      <c r="G14" s="22">
        <v>0</v>
      </c>
    </row>
    <row r="15" spans="1:7" ht="15.6" customHeight="1">
      <c r="A15" s="354"/>
      <c r="B15" s="354"/>
      <c r="C15" s="354"/>
      <c r="D15" s="354"/>
      <c r="E15" s="22">
        <v>0</v>
      </c>
      <c r="F15" s="22">
        <v>0</v>
      </c>
      <c r="G15" s="22">
        <v>0</v>
      </c>
    </row>
    <row r="16" spans="1:7" ht="15.6" customHeight="1">
      <c r="A16" s="354"/>
      <c r="B16" s="354"/>
      <c r="C16" s="354"/>
      <c r="D16" s="354"/>
      <c r="E16" s="22">
        <v>0</v>
      </c>
      <c r="F16" s="22">
        <v>0</v>
      </c>
      <c r="G16" s="22">
        <v>0</v>
      </c>
    </row>
    <row r="17" spans="1:8" ht="15.6" customHeight="1">
      <c r="A17" s="354"/>
      <c r="B17" s="354"/>
      <c r="C17" s="354"/>
      <c r="D17" s="354"/>
      <c r="E17" s="22">
        <v>0</v>
      </c>
      <c r="F17" s="22">
        <v>0</v>
      </c>
      <c r="G17" s="22">
        <v>0</v>
      </c>
    </row>
    <row r="18" spans="1:8" ht="15.6" customHeight="1">
      <c r="A18" s="354"/>
      <c r="B18" s="354"/>
      <c r="C18" s="354"/>
      <c r="D18" s="354"/>
      <c r="E18" s="22">
        <v>0</v>
      </c>
      <c r="F18" s="22">
        <v>0</v>
      </c>
      <c r="G18" s="22">
        <v>0</v>
      </c>
    </row>
    <row r="19" spans="1:8" ht="16.5" customHeight="1">
      <c r="A19" s="343"/>
      <c r="B19" s="343"/>
      <c r="C19" s="343"/>
      <c r="D19" s="343"/>
      <c r="E19" s="22">
        <v>0</v>
      </c>
      <c r="F19" s="22">
        <v>0</v>
      </c>
      <c r="G19" s="22">
        <v>0</v>
      </c>
    </row>
    <row r="20" spans="1:8" ht="16.5" customHeight="1">
      <c r="A20" s="343"/>
      <c r="B20" s="343"/>
      <c r="C20" s="343"/>
      <c r="D20" s="343"/>
      <c r="E20" s="22">
        <v>0</v>
      </c>
      <c r="F20" s="22">
        <v>0</v>
      </c>
      <c r="G20" s="22">
        <v>0</v>
      </c>
    </row>
    <row r="21" spans="1:8" ht="16.5" customHeight="1">
      <c r="A21" s="343"/>
      <c r="B21" s="343"/>
      <c r="C21" s="343"/>
      <c r="D21" s="343"/>
      <c r="E21" s="22">
        <v>0</v>
      </c>
      <c r="F21" s="22">
        <v>0</v>
      </c>
      <c r="G21" s="22">
        <v>0</v>
      </c>
    </row>
    <row r="22" spans="1:8" ht="16.5" customHeight="1">
      <c r="A22" s="343"/>
      <c r="B22" s="343"/>
      <c r="C22" s="343"/>
      <c r="D22" s="343"/>
      <c r="E22" s="22">
        <v>0</v>
      </c>
      <c r="F22" s="22">
        <v>0</v>
      </c>
      <c r="G22" s="22">
        <v>0</v>
      </c>
    </row>
    <row r="23" spans="1:8" ht="16.5" customHeight="1">
      <c r="A23" s="343"/>
      <c r="B23" s="343"/>
      <c r="C23" s="343"/>
      <c r="D23" s="343"/>
      <c r="E23" s="22">
        <v>0</v>
      </c>
      <c r="F23" s="22">
        <v>0</v>
      </c>
      <c r="G23" s="22">
        <v>0</v>
      </c>
    </row>
    <row r="24" spans="1:8" ht="16.5" customHeight="1">
      <c r="A24" s="344" t="s">
        <v>2</v>
      </c>
      <c r="B24" s="344"/>
      <c r="C24" s="344"/>
      <c r="D24" s="344"/>
      <c r="E24" s="5">
        <f>SUM(E13:E23)</f>
        <v>0</v>
      </c>
      <c r="F24" s="5">
        <f>SUM(F13:F23)</f>
        <v>0</v>
      </c>
      <c r="G24" s="5">
        <f>SUM(G13:G23)</f>
        <v>0</v>
      </c>
      <c r="H24" s="7"/>
    </row>
    <row r="25" spans="1:8" ht="15.75">
      <c r="A25" s="344" t="s">
        <v>3</v>
      </c>
      <c r="B25" s="344"/>
      <c r="C25" s="344"/>
      <c r="D25" s="344"/>
      <c r="E25" s="5">
        <f>E24/1000</f>
        <v>0</v>
      </c>
      <c r="F25" s="5">
        <f>F24/1000</f>
        <v>0</v>
      </c>
      <c r="G25" s="5">
        <f>G24/1000</f>
        <v>0</v>
      </c>
      <c r="H25" s="8"/>
    </row>
    <row r="26" spans="1:8" ht="15.75">
      <c r="A26" s="3"/>
      <c r="B26" s="3"/>
      <c r="C26" s="352" t="s">
        <v>5</v>
      </c>
      <c r="D26" s="352"/>
      <c r="E26" s="3"/>
      <c r="F26" s="352" t="s">
        <v>6</v>
      </c>
      <c r="G26" s="352"/>
      <c r="H26" s="9"/>
    </row>
    <row r="27" spans="1:8" ht="15.75">
      <c r="A27" s="3"/>
      <c r="B27" s="3"/>
      <c r="C27" s="3"/>
      <c r="D27" s="3"/>
      <c r="E27" s="3"/>
      <c r="F27" s="3"/>
      <c r="G27" s="3"/>
      <c r="H27" s="9"/>
    </row>
    <row r="28" spans="1:8" ht="15.75">
      <c r="A28" s="3" t="s">
        <v>7</v>
      </c>
      <c r="B28" s="3"/>
      <c r="C28" s="27"/>
      <c r="D28" s="27"/>
      <c r="E28" s="3"/>
      <c r="F28" s="353"/>
      <c r="G28" s="353"/>
      <c r="H28" s="9"/>
    </row>
    <row r="29" spans="1:8" ht="15.75">
      <c r="A29" s="9"/>
      <c r="B29" s="9"/>
      <c r="C29" s="352" t="s">
        <v>5</v>
      </c>
      <c r="D29" s="352"/>
      <c r="E29" s="3"/>
      <c r="F29" s="352" t="s">
        <v>6</v>
      </c>
      <c r="G29" s="352"/>
      <c r="H29" s="9"/>
    </row>
    <row r="30" spans="1:8" ht="15.75">
      <c r="A30" s="9"/>
      <c r="B30" s="9"/>
      <c r="C30" s="9"/>
      <c r="D30" s="9"/>
      <c r="E30" s="9"/>
      <c r="F30" s="9"/>
    </row>
    <row r="31" spans="1:8" ht="15.75">
      <c r="A31" s="9"/>
      <c r="B31" s="9"/>
      <c r="C31" s="9"/>
      <c r="D31" s="9"/>
      <c r="E31" s="9"/>
      <c r="F31" s="9"/>
    </row>
    <row r="32" spans="1:8" ht="15.75">
      <c r="A32" s="9"/>
      <c r="B32" s="9"/>
      <c r="C32" s="9"/>
      <c r="D32" s="9"/>
      <c r="E32" s="9"/>
      <c r="F32" s="9"/>
    </row>
    <row r="33" spans="1:6" ht="15">
      <c r="A33" s="13"/>
      <c r="B33" s="13"/>
      <c r="C33" s="13"/>
      <c r="D33" s="13"/>
      <c r="E33" s="13"/>
      <c r="F33" s="13"/>
    </row>
    <row r="34" spans="1:6" ht="15">
      <c r="A34" s="14"/>
      <c r="B34" s="14"/>
      <c r="C34" s="14"/>
      <c r="D34" s="14"/>
      <c r="E34" s="14"/>
      <c r="F34" s="14"/>
    </row>
    <row r="35" spans="1:6" ht="15">
      <c r="A35" s="14"/>
      <c r="B35" s="14"/>
      <c r="C35" s="14"/>
      <c r="D35" s="14"/>
      <c r="E35" s="14"/>
      <c r="F35" s="14"/>
    </row>
    <row r="36" spans="1:6" ht="15">
      <c r="A36" s="14"/>
      <c r="B36" s="14"/>
      <c r="C36" s="14"/>
      <c r="D36" s="14"/>
      <c r="E36" s="14"/>
      <c r="F36" s="14"/>
    </row>
    <row r="37" spans="1:6" ht="15">
      <c r="F37" s="14"/>
    </row>
    <row r="38" spans="1:6" ht="15">
      <c r="F38" s="14"/>
    </row>
    <row r="39" spans="1:6" ht="15">
      <c r="F39" s="14"/>
    </row>
    <row r="40" spans="1:6" ht="15">
      <c r="F40" s="14"/>
    </row>
  </sheetData>
  <sheetProtection selectLockedCells="1" selectUnlockedCells="1"/>
  <mergeCells count="26">
    <mergeCell ref="A7:F7"/>
    <mergeCell ref="A2:G2"/>
    <mergeCell ref="A3:G3"/>
    <mergeCell ref="A4:G4"/>
    <mergeCell ref="A5:G5"/>
    <mergeCell ref="A6:G6"/>
    <mergeCell ref="A18:D18"/>
    <mergeCell ref="A19:D19"/>
    <mergeCell ref="A20:D20"/>
    <mergeCell ref="A8:F8"/>
    <mergeCell ref="A12:D12"/>
    <mergeCell ref="A13:D13"/>
    <mergeCell ref="A14:D14"/>
    <mergeCell ref="A15:D15"/>
    <mergeCell ref="A16:D16"/>
    <mergeCell ref="A17:D17"/>
    <mergeCell ref="A21:D21"/>
    <mergeCell ref="A22:D22"/>
    <mergeCell ref="F28:G28"/>
    <mergeCell ref="C29:D29"/>
    <mergeCell ref="F29:G29"/>
    <mergeCell ref="A23:D23"/>
    <mergeCell ref="A24:D24"/>
    <mergeCell ref="A25:D25"/>
    <mergeCell ref="C26:D26"/>
    <mergeCell ref="F26:G26"/>
  </mergeCells>
  <printOptions horizontalCentered="1"/>
  <pageMargins left="0.78749999999999998" right="0.39374999999999999" top="0.98402777777777772" bottom="0.98402777777777772" header="0.51180555555555551" footer="0.51180555555555551"/>
  <pageSetup paperSize="9" scale="89" firstPageNumber="0" orientation="portrait" horizontalDpi="300" verticalDpi="300" r:id="rId1"/>
  <headerFooter alignWithMargins="0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7030A0"/>
  </sheetPr>
  <dimension ref="A1:H35"/>
  <sheetViews>
    <sheetView view="pageBreakPreview" zoomScale="66" zoomScaleSheetLayoutView="66" workbookViewId="0">
      <selection activeCell="A21" sqref="A21:IV24"/>
    </sheetView>
  </sheetViews>
  <sheetFormatPr defaultRowHeight="12.75"/>
  <cols>
    <col min="5" max="5" width="19.7109375" customWidth="1"/>
    <col min="6" max="6" width="20.28515625" customWidth="1"/>
    <col min="7" max="7" width="20" customWidth="1"/>
  </cols>
  <sheetData>
    <row r="1" spans="1:7" ht="15.75">
      <c r="A1" s="3"/>
      <c r="B1" s="3"/>
      <c r="C1" s="3"/>
      <c r="D1" s="3"/>
      <c r="E1" s="3"/>
      <c r="F1" s="3"/>
      <c r="G1" s="14"/>
    </row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3.5" customHeight="1">
      <c r="A3" s="362" t="s">
        <v>334</v>
      </c>
      <c r="B3" s="362"/>
      <c r="C3" s="362"/>
      <c r="D3" s="362"/>
      <c r="E3" s="362"/>
      <c r="F3" s="362"/>
      <c r="G3" s="362"/>
    </row>
    <row r="4" spans="1:7" ht="29.25" customHeight="1">
      <c r="A4" s="358"/>
      <c r="B4" s="358"/>
      <c r="C4" s="358"/>
      <c r="D4" s="358"/>
      <c r="E4" s="358"/>
      <c r="F4" s="358"/>
      <c r="G4" s="358"/>
    </row>
    <row r="5" spans="1:7" ht="15.75">
      <c r="A5" s="363" t="s">
        <v>1</v>
      </c>
      <c r="B5" s="363"/>
      <c r="C5" s="363"/>
      <c r="D5" s="363"/>
      <c r="E5" s="363"/>
      <c r="F5" s="363"/>
      <c r="G5" s="363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6.5" customHeight="1">
      <c r="A7" s="355"/>
      <c r="B7" s="355"/>
      <c r="C7" s="355"/>
      <c r="D7" s="355"/>
      <c r="E7" s="355"/>
      <c r="F7" s="355"/>
      <c r="G7" s="14"/>
    </row>
    <row r="8" spans="1:7" ht="15.75" customHeight="1">
      <c r="A8" s="355"/>
      <c r="B8" s="355"/>
      <c r="C8" s="355"/>
      <c r="D8" s="355"/>
      <c r="E8" s="355"/>
      <c r="F8" s="355"/>
      <c r="G8" s="14"/>
    </row>
    <row r="9" spans="1:7" ht="15.75">
      <c r="A9" s="3"/>
      <c r="B9" s="3"/>
      <c r="C9" s="3"/>
      <c r="D9" s="3"/>
      <c r="E9" s="3"/>
      <c r="F9" s="3"/>
      <c r="G9" s="14"/>
    </row>
    <row r="10" spans="1:7" ht="15.75">
      <c r="A10" s="3"/>
      <c r="B10" s="3"/>
      <c r="C10" s="3"/>
      <c r="D10" s="3"/>
      <c r="E10" s="3"/>
      <c r="F10" s="3"/>
      <c r="G10" s="14"/>
    </row>
    <row r="11" spans="1:7" ht="15.75">
      <c r="A11" s="3"/>
      <c r="B11" s="3"/>
      <c r="C11" s="3"/>
      <c r="D11" s="3"/>
      <c r="E11" s="3"/>
      <c r="F11" s="3"/>
      <c r="G11" s="14"/>
    </row>
    <row r="12" spans="1:7" ht="34.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7" ht="15.75">
      <c r="A13" s="359" t="s">
        <v>363</v>
      </c>
      <c r="B13" s="360"/>
      <c r="C13" s="360"/>
      <c r="D13" s="361"/>
      <c r="E13" s="22">
        <v>0</v>
      </c>
      <c r="F13" s="22">
        <v>0</v>
      </c>
      <c r="G13" s="22">
        <v>0</v>
      </c>
    </row>
    <row r="14" spans="1:7" ht="15.75">
      <c r="A14" s="359" t="s">
        <v>137</v>
      </c>
      <c r="B14" s="360"/>
      <c r="C14" s="360"/>
      <c r="D14" s="361"/>
      <c r="E14" s="22">
        <v>0</v>
      </c>
      <c r="F14" s="22">
        <v>0</v>
      </c>
      <c r="G14" s="22">
        <v>0</v>
      </c>
    </row>
    <row r="15" spans="1:7" ht="15.75">
      <c r="A15" s="343"/>
      <c r="B15" s="343"/>
      <c r="C15" s="343"/>
      <c r="D15" s="343"/>
      <c r="E15" s="22">
        <v>0</v>
      </c>
      <c r="F15" s="22">
        <v>0</v>
      </c>
      <c r="G15" s="22">
        <v>0</v>
      </c>
    </row>
    <row r="16" spans="1:7" ht="15.75">
      <c r="A16" s="343"/>
      <c r="B16" s="343"/>
      <c r="C16" s="343"/>
      <c r="D16" s="343"/>
      <c r="E16" s="22">
        <v>0</v>
      </c>
      <c r="F16" s="22">
        <v>0</v>
      </c>
      <c r="G16" s="22">
        <v>0</v>
      </c>
    </row>
    <row r="17" spans="1:8" ht="15.75">
      <c r="A17" s="343"/>
      <c r="B17" s="343"/>
      <c r="C17" s="343"/>
      <c r="D17" s="343"/>
      <c r="E17" s="22">
        <v>0</v>
      </c>
      <c r="F17" s="22">
        <v>0</v>
      </c>
      <c r="G17" s="22">
        <v>0</v>
      </c>
    </row>
    <row r="18" spans="1:8" ht="15.75">
      <c r="A18" s="343"/>
      <c r="B18" s="343"/>
      <c r="C18" s="343"/>
      <c r="D18" s="343"/>
      <c r="E18" s="22">
        <v>0</v>
      </c>
      <c r="F18" s="22">
        <v>0</v>
      </c>
      <c r="G18" s="22">
        <v>0</v>
      </c>
    </row>
    <row r="19" spans="1:8" ht="15.75">
      <c r="A19" s="344" t="s">
        <v>2</v>
      </c>
      <c r="B19" s="344"/>
      <c r="C19" s="344"/>
      <c r="D19" s="344"/>
      <c r="E19" s="5">
        <f>SUM(E13:E18)</f>
        <v>0</v>
      </c>
      <c r="F19" s="5">
        <f>SUM(F13:F18)</f>
        <v>0</v>
      </c>
      <c r="G19" s="5">
        <f>SUM(G13:G18)</f>
        <v>0</v>
      </c>
    </row>
    <row r="20" spans="1:8" ht="15.75">
      <c r="A20" s="344" t="s">
        <v>3</v>
      </c>
      <c r="B20" s="344"/>
      <c r="C20" s="344"/>
      <c r="D20" s="344"/>
      <c r="E20" s="5">
        <f>E19/1000</f>
        <v>0</v>
      </c>
      <c r="F20" s="5">
        <f>F19/1000</f>
        <v>0</v>
      </c>
      <c r="G20" s="5">
        <f>G19/1000</f>
        <v>0</v>
      </c>
    </row>
    <row r="21" spans="1:8" ht="15.75">
      <c r="A21" s="3"/>
      <c r="B21" s="3"/>
      <c r="C21" s="352" t="s">
        <v>5</v>
      </c>
      <c r="D21" s="352"/>
      <c r="E21" s="3"/>
      <c r="F21" s="352" t="s">
        <v>6</v>
      </c>
      <c r="G21" s="352"/>
      <c r="H21" s="9"/>
    </row>
    <row r="22" spans="1:8" ht="15.75">
      <c r="A22" s="3"/>
      <c r="B22" s="3"/>
      <c r="C22" s="3"/>
      <c r="D22" s="3"/>
      <c r="E22" s="3"/>
      <c r="F22" s="3"/>
      <c r="G22" s="3"/>
      <c r="H22" s="9"/>
    </row>
    <row r="23" spans="1:8" ht="15.75">
      <c r="A23" s="3" t="s">
        <v>7</v>
      </c>
      <c r="B23" s="3"/>
      <c r="C23" s="27"/>
      <c r="D23" s="27"/>
      <c r="E23" s="3"/>
      <c r="F23" s="353"/>
      <c r="G23" s="353"/>
      <c r="H23" s="9"/>
    </row>
    <row r="24" spans="1:8" ht="15.75">
      <c r="A24" s="9"/>
      <c r="B24" s="9"/>
      <c r="C24" s="352" t="s">
        <v>5</v>
      </c>
      <c r="D24" s="352"/>
      <c r="E24" s="3"/>
      <c r="F24" s="352" t="s">
        <v>6</v>
      </c>
      <c r="G24" s="352"/>
      <c r="H24" s="9"/>
    </row>
    <row r="25" spans="1:8" ht="15.75">
      <c r="A25" s="9"/>
      <c r="B25" s="9"/>
      <c r="C25" s="9"/>
      <c r="D25" s="9"/>
      <c r="E25" s="9"/>
      <c r="F25" s="9"/>
    </row>
    <row r="26" spans="1:8" ht="15.75">
      <c r="A26" s="9"/>
      <c r="B26" s="9"/>
      <c r="C26" s="9"/>
      <c r="D26" s="9"/>
      <c r="E26" s="9"/>
      <c r="F26" s="9"/>
    </row>
    <row r="27" spans="1:8" ht="15.75">
      <c r="A27" s="9"/>
      <c r="B27" s="9"/>
      <c r="C27" s="9"/>
      <c r="D27" s="9"/>
      <c r="E27" s="9"/>
      <c r="F27" s="9"/>
    </row>
    <row r="28" spans="1:8" ht="15">
      <c r="A28" s="13"/>
      <c r="B28" s="13"/>
      <c r="C28" s="13"/>
      <c r="D28" s="13"/>
      <c r="E28" s="13"/>
      <c r="F28" s="13"/>
    </row>
    <row r="29" spans="1:8" ht="15">
      <c r="A29" s="14"/>
      <c r="B29" s="14"/>
      <c r="C29" s="14"/>
      <c r="D29" s="14"/>
      <c r="E29" s="14"/>
      <c r="F29" s="14"/>
    </row>
    <row r="30" spans="1:8" ht="15">
      <c r="A30" s="14"/>
      <c r="B30" s="14"/>
      <c r="C30" s="14"/>
      <c r="D30" s="14"/>
      <c r="E30" s="14"/>
      <c r="F30" s="14"/>
    </row>
    <row r="31" spans="1:8" ht="15">
      <c r="A31" s="14"/>
      <c r="B31" s="14"/>
      <c r="C31" s="14"/>
      <c r="D31" s="14"/>
      <c r="E31" s="14"/>
      <c r="F31" s="14"/>
    </row>
    <row r="32" spans="1:8" ht="15">
      <c r="F32" s="14"/>
    </row>
    <row r="33" spans="6:6" ht="15">
      <c r="F33" s="14"/>
    </row>
    <row r="34" spans="6:6" ht="15">
      <c r="F34" s="14"/>
    </row>
    <row r="35" spans="6:6" ht="15">
      <c r="F35" s="14"/>
    </row>
  </sheetData>
  <sheetProtection selectLockedCells="1" selectUnlockedCells="1"/>
  <mergeCells count="21">
    <mergeCell ref="A8:F8"/>
    <mergeCell ref="A2:G2"/>
    <mergeCell ref="A3:G3"/>
    <mergeCell ref="A4:G4"/>
    <mergeCell ref="A5:G5"/>
    <mergeCell ref="A6:G6"/>
    <mergeCell ref="A7:F7"/>
    <mergeCell ref="A12:D12"/>
    <mergeCell ref="A13:D13"/>
    <mergeCell ref="A14:D14"/>
    <mergeCell ref="A15:D15"/>
    <mergeCell ref="A16:D16"/>
    <mergeCell ref="C24:D24"/>
    <mergeCell ref="F24:G24"/>
    <mergeCell ref="A17:D17"/>
    <mergeCell ref="A18:D18"/>
    <mergeCell ref="A19:D19"/>
    <mergeCell ref="A20:D20"/>
    <mergeCell ref="C21:D21"/>
    <mergeCell ref="F21:G21"/>
    <mergeCell ref="F23:G23"/>
  </mergeCells>
  <pageMargins left="0.90972222222222221" right="0.22013888888888888" top="0.98402777777777772" bottom="0.98402777777777772" header="0.51180555555555551" footer="0.51180555555555551"/>
  <pageSetup paperSize="9" scale="87" firstPageNumber="0" orientation="portrait" horizontalDpi="300" verticalDpi="300" r:id="rId1"/>
  <headerFooter alignWithMargins="0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7030A0"/>
  </sheetPr>
  <dimension ref="A1:H35"/>
  <sheetViews>
    <sheetView view="pageBreakPreview" zoomScale="66" zoomScaleSheetLayoutView="66" workbookViewId="0">
      <selection activeCell="A21" sqref="A21:IV24"/>
    </sheetView>
  </sheetViews>
  <sheetFormatPr defaultRowHeight="12.75"/>
  <cols>
    <col min="5" max="5" width="19.7109375" customWidth="1"/>
    <col min="6" max="6" width="20.28515625" customWidth="1"/>
    <col min="7" max="7" width="20" customWidth="1"/>
  </cols>
  <sheetData>
    <row r="1" spans="1:7" ht="15.75">
      <c r="A1" s="3"/>
      <c r="B1" s="3"/>
      <c r="C1" s="3"/>
      <c r="D1" s="3"/>
      <c r="E1" s="3"/>
      <c r="F1" s="3"/>
      <c r="G1" s="14"/>
    </row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3.5" customHeight="1">
      <c r="A3" s="362" t="s">
        <v>364</v>
      </c>
      <c r="B3" s="362"/>
      <c r="C3" s="362"/>
      <c r="D3" s="362"/>
      <c r="E3" s="362"/>
      <c r="F3" s="362"/>
      <c r="G3" s="362"/>
    </row>
    <row r="4" spans="1:7" ht="29.25" customHeight="1">
      <c r="A4" s="358"/>
      <c r="B4" s="358"/>
      <c r="C4" s="358"/>
      <c r="D4" s="358"/>
      <c r="E4" s="358"/>
      <c r="F4" s="358"/>
      <c r="G4" s="358"/>
    </row>
    <row r="5" spans="1:7" ht="15.75">
      <c r="A5" s="363" t="s">
        <v>1</v>
      </c>
      <c r="B5" s="363"/>
      <c r="C5" s="363"/>
      <c r="D5" s="363"/>
      <c r="E5" s="363"/>
      <c r="F5" s="363"/>
      <c r="G5" s="363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6.5" customHeight="1">
      <c r="A7" s="355"/>
      <c r="B7" s="355"/>
      <c r="C7" s="355"/>
      <c r="D7" s="355"/>
      <c r="E7" s="355"/>
      <c r="F7" s="355"/>
      <c r="G7" s="14"/>
    </row>
    <row r="8" spans="1:7" ht="15.75" customHeight="1">
      <c r="A8" s="355"/>
      <c r="B8" s="355"/>
      <c r="C8" s="355"/>
      <c r="D8" s="355"/>
      <c r="E8" s="355"/>
      <c r="F8" s="355"/>
      <c r="G8" s="14"/>
    </row>
    <row r="9" spans="1:7" ht="15.75">
      <c r="A9" s="3"/>
      <c r="B9" s="3"/>
      <c r="C9" s="3"/>
      <c r="D9" s="3"/>
      <c r="E9" s="3"/>
      <c r="F9" s="3"/>
      <c r="G9" s="14"/>
    </row>
    <row r="10" spans="1:7" ht="15.75">
      <c r="A10" s="3"/>
      <c r="B10" s="3"/>
      <c r="C10" s="3"/>
      <c r="D10" s="3"/>
      <c r="E10" s="3"/>
      <c r="F10" s="3"/>
      <c r="G10" s="14"/>
    </row>
    <row r="11" spans="1:7" ht="15.75">
      <c r="A11" s="3"/>
      <c r="B11" s="3"/>
      <c r="C11" s="3"/>
      <c r="D11" s="3"/>
      <c r="E11" s="3"/>
      <c r="F11" s="3"/>
      <c r="G11" s="14"/>
    </row>
    <row r="12" spans="1:7" ht="34.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7" ht="15.75">
      <c r="A13" s="359"/>
      <c r="B13" s="360"/>
      <c r="C13" s="360"/>
      <c r="D13" s="361"/>
      <c r="E13" s="22">
        <v>0</v>
      </c>
      <c r="F13" s="22">
        <v>0</v>
      </c>
      <c r="G13" s="22">
        <v>0</v>
      </c>
    </row>
    <row r="14" spans="1:7" ht="15.75">
      <c r="A14" s="359"/>
      <c r="B14" s="360"/>
      <c r="C14" s="360"/>
      <c r="D14" s="361"/>
      <c r="E14" s="22">
        <v>0</v>
      </c>
      <c r="F14" s="22">
        <v>0</v>
      </c>
      <c r="G14" s="22">
        <v>0</v>
      </c>
    </row>
    <row r="15" spans="1:7" ht="15.75">
      <c r="A15" s="343"/>
      <c r="B15" s="343"/>
      <c r="C15" s="343"/>
      <c r="D15" s="343"/>
      <c r="E15" s="22">
        <v>0</v>
      </c>
      <c r="F15" s="22">
        <v>0</v>
      </c>
      <c r="G15" s="22">
        <v>0</v>
      </c>
    </row>
    <row r="16" spans="1:7" ht="15.75">
      <c r="A16" s="343"/>
      <c r="B16" s="343"/>
      <c r="C16" s="343"/>
      <c r="D16" s="343"/>
      <c r="E16" s="22">
        <v>0</v>
      </c>
      <c r="F16" s="22">
        <v>0</v>
      </c>
      <c r="G16" s="22">
        <v>0</v>
      </c>
    </row>
    <row r="17" spans="1:8" ht="15.75">
      <c r="A17" s="343"/>
      <c r="B17" s="343"/>
      <c r="C17" s="343"/>
      <c r="D17" s="343"/>
      <c r="E17" s="22">
        <v>0</v>
      </c>
      <c r="F17" s="22">
        <v>0</v>
      </c>
      <c r="G17" s="22">
        <v>0</v>
      </c>
    </row>
    <row r="18" spans="1:8" ht="15.75">
      <c r="A18" s="343"/>
      <c r="B18" s="343"/>
      <c r="C18" s="343"/>
      <c r="D18" s="343"/>
      <c r="E18" s="22">
        <v>0</v>
      </c>
      <c r="F18" s="22">
        <v>0</v>
      </c>
      <c r="G18" s="22">
        <v>0</v>
      </c>
    </row>
    <row r="19" spans="1:8" ht="15.75">
      <c r="A19" s="344" t="s">
        <v>2</v>
      </c>
      <c r="B19" s="344"/>
      <c r="C19" s="344"/>
      <c r="D19" s="344"/>
      <c r="E19" s="5">
        <f>SUM(E13:E18)</f>
        <v>0</v>
      </c>
      <c r="F19" s="5">
        <f>SUM(F13:F18)</f>
        <v>0</v>
      </c>
      <c r="G19" s="5">
        <f>SUM(G13:G18)</f>
        <v>0</v>
      </c>
    </row>
    <row r="20" spans="1:8" ht="15.75">
      <c r="A20" s="344" t="s">
        <v>3</v>
      </c>
      <c r="B20" s="344"/>
      <c r="C20" s="344"/>
      <c r="D20" s="344"/>
      <c r="E20" s="5">
        <f>E19/1000</f>
        <v>0</v>
      </c>
      <c r="F20" s="5">
        <f>F19/1000</f>
        <v>0</v>
      </c>
      <c r="G20" s="5">
        <f>G19/1000</f>
        <v>0</v>
      </c>
    </row>
    <row r="21" spans="1:8" ht="15.75">
      <c r="A21" s="3"/>
      <c r="B21" s="3"/>
      <c r="C21" s="352" t="s">
        <v>5</v>
      </c>
      <c r="D21" s="352"/>
      <c r="E21" s="3"/>
      <c r="F21" s="352" t="s">
        <v>6</v>
      </c>
      <c r="G21" s="352"/>
      <c r="H21" s="9"/>
    </row>
    <row r="22" spans="1:8" ht="15.75">
      <c r="A22" s="3"/>
      <c r="B22" s="3"/>
      <c r="C22" s="3"/>
      <c r="D22" s="3"/>
      <c r="E22" s="3"/>
      <c r="F22" s="3"/>
      <c r="G22" s="3"/>
      <c r="H22" s="9"/>
    </row>
    <row r="23" spans="1:8" ht="15.75">
      <c r="A23" s="3" t="s">
        <v>7</v>
      </c>
      <c r="B23" s="3"/>
      <c r="C23" s="27"/>
      <c r="D23" s="27"/>
      <c r="E23" s="3"/>
      <c r="F23" s="353"/>
      <c r="G23" s="353"/>
      <c r="H23" s="9"/>
    </row>
    <row r="24" spans="1:8" ht="15.75">
      <c r="A24" s="9"/>
      <c r="B24" s="9"/>
      <c r="C24" s="352" t="s">
        <v>5</v>
      </c>
      <c r="D24" s="352"/>
      <c r="E24" s="3"/>
      <c r="F24" s="352" t="s">
        <v>6</v>
      </c>
      <c r="G24" s="352"/>
      <c r="H24" s="9"/>
    </row>
    <row r="25" spans="1:8" ht="15.75">
      <c r="A25" s="9"/>
      <c r="B25" s="9"/>
      <c r="C25" s="9"/>
      <c r="D25" s="9"/>
      <c r="E25" s="9"/>
      <c r="F25" s="9"/>
    </row>
    <row r="26" spans="1:8" ht="15.75">
      <c r="A26" s="9"/>
      <c r="B26" s="9"/>
      <c r="C26" s="9"/>
      <c r="D26" s="9"/>
      <c r="E26" s="9"/>
      <c r="F26" s="9"/>
    </row>
    <row r="27" spans="1:8" ht="15.75">
      <c r="A27" s="9"/>
      <c r="B27" s="9"/>
      <c r="C27" s="9"/>
      <c r="D27" s="9"/>
      <c r="E27" s="9"/>
      <c r="F27" s="9"/>
    </row>
    <row r="28" spans="1:8" ht="15">
      <c r="A28" s="13"/>
      <c r="B28" s="13"/>
      <c r="C28" s="13"/>
      <c r="D28" s="13"/>
      <c r="E28" s="13"/>
      <c r="F28" s="13"/>
    </row>
    <row r="29" spans="1:8" ht="15">
      <c r="A29" s="14"/>
      <c r="B29" s="14"/>
      <c r="C29" s="14"/>
      <c r="D29" s="14"/>
      <c r="E29" s="14"/>
      <c r="F29" s="14"/>
    </row>
    <row r="30" spans="1:8" ht="15">
      <c r="A30" s="14"/>
      <c r="B30" s="14"/>
      <c r="C30" s="14"/>
      <c r="D30" s="14"/>
      <c r="E30" s="14"/>
      <c r="F30" s="14"/>
    </row>
    <row r="31" spans="1:8" ht="15">
      <c r="A31" s="14"/>
      <c r="B31" s="14"/>
      <c r="C31" s="14"/>
      <c r="D31" s="14"/>
      <c r="E31" s="14"/>
      <c r="F31" s="14"/>
    </row>
    <row r="32" spans="1:8" ht="15">
      <c r="F32" s="14"/>
    </row>
    <row r="33" spans="6:6" ht="15">
      <c r="F33" s="14"/>
    </row>
    <row r="34" spans="6:6" ht="15">
      <c r="F34" s="14"/>
    </row>
    <row r="35" spans="6:6" ht="15">
      <c r="F35" s="14"/>
    </row>
  </sheetData>
  <sheetProtection selectLockedCells="1" selectUnlockedCells="1"/>
  <mergeCells count="21">
    <mergeCell ref="A8:F8"/>
    <mergeCell ref="A2:G2"/>
    <mergeCell ref="A3:G3"/>
    <mergeCell ref="A4:G4"/>
    <mergeCell ref="A5:G5"/>
    <mergeCell ref="A6:G6"/>
    <mergeCell ref="A7:F7"/>
    <mergeCell ref="A12:D12"/>
    <mergeCell ref="A13:D13"/>
    <mergeCell ref="A14:D14"/>
    <mergeCell ref="A15:D15"/>
    <mergeCell ref="A16:D16"/>
    <mergeCell ref="C24:D24"/>
    <mergeCell ref="F24:G24"/>
    <mergeCell ref="A17:D17"/>
    <mergeCell ref="A18:D18"/>
    <mergeCell ref="A19:D19"/>
    <mergeCell ref="A20:D20"/>
    <mergeCell ref="C21:D21"/>
    <mergeCell ref="F21:G21"/>
    <mergeCell ref="F23:G23"/>
  </mergeCells>
  <pageMargins left="0.90972222222222221" right="0.22013888888888888" top="0.98402777777777772" bottom="0.98402777777777772" header="0.51180555555555551" footer="0.51180555555555551"/>
  <pageSetup paperSize="9" scale="87" firstPageNumber="0" orientation="portrait" horizontalDpi="300" verticalDpi="300" r:id="rId1"/>
  <headerFooter alignWithMargins="0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7030A0"/>
  </sheetPr>
  <dimension ref="A1:H35"/>
  <sheetViews>
    <sheetView view="pageBreakPreview" zoomScale="66" zoomScaleSheetLayoutView="66" workbookViewId="0">
      <selection activeCell="A21" sqref="A21:IV24"/>
    </sheetView>
  </sheetViews>
  <sheetFormatPr defaultRowHeight="12.75"/>
  <cols>
    <col min="5" max="5" width="19.7109375" customWidth="1"/>
    <col min="6" max="6" width="20.28515625" customWidth="1"/>
    <col min="7" max="7" width="20" customWidth="1"/>
  </cols>
  <sheetData>
    <row r="1" spans="1:7" ht="15.75">
      <c r="A1" s="3"/>
      <c r="B1" s="3"/>
      <c r="C1" s="3"/>
      <c r="D1" s="3"/>
      <c r="E1" s="3"/>
      <c r="F1" s="3"/>
      <c r="G1" s="14"/>
    </row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3.5" customHeight="1">
      <c r="A3" s="362" t="s">
        <v>335</v>
      </c>
      <c r="B3" s="362"/>
      <c r="C3" s="362"/>
      <c r="D3" s="362"/>
      <c r="E3" s="362"/>
      <c r="F3" s="362"/>
      <c r="G3" s="362"/>
    </row>
    <row r="4" spans="1:7" ht="29.25" customHeight="1">
      <c r="A4" s="358"/>
      <c r="B4" s="358"/>
      <c r="C4" s="358"/>
      <c r="D4" s="358"/>
      <c r="E4" s="358"/>
      <c r="F4" s="358"/>
      <c r="G4" s="358"/>
    </row>
    <row r="5" spans="1:7" ht="15.75">
      <c r="A5" s="363" t="s">
        <v>1</v>
      </c>
      <c r="B5" s="363"/>
      <c r="C5" s="363"/>
      <c r="D5" s="363"/>
      <c r="E5" s="363"/>
      <c r="F5" s="363"/>
      <c r="G5" s="363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6.5" customHeight="1">
      <c r="A7" s="355"/>
      <c r="B7" s="355"/>
      <c r="C7" s="355"/>
      <c r="D7" s="355"/>
      <c r="E7" s="355"/>
      <c r="F7" s="355"/>
      <c r="G7" s="14"/>
    </row>
    <row r="8" spans="1:7" ht="15.75" customHeight="1">
      <c r="A8" s="355"/>
      <c r="B8" s="355"/>
      <c r="C8" s="355"/>
      <c r="D8" s="355"/>
      <c r="E8" s="355"/>
      <c r="F8" s="355"/>
      <c r="G8" s="14"/>
    </row>
    <row r="9" spans="1:7" ht="15.75">
      <c r="A9" s="3"/>
      <c r="B9" s="3"/>
      <c r="C9" s="3"/>
      <c r="D9" s="3"/>
      <c r="E9" s="3"/>
      <c r="F9" s="3"/>
      <c r="G9" s="14"/>
    </row>
    <row r="10" spans="1:7" ht="15.75">
      <c r="A10" s="3"/>
      <c r="B10" s="3"/>
      <c r="C10" s="3"/>
      <c r="D10" s="3"/>
      <c r="E10" s="3"/>
      <c r="F10" s="3"/>
      <c r="G10" s="14"/>
    </row>
    <row r="11" spans="1:7" ht="15.75">
      <c r="A11" s="3"/>
      <c r="B11" s="3"/>
      <c r="C11" s="3"/>
      <c r="D11" s="3"/>
      <c r="E11" s="3"/>
      <c r="F11" s="3"/>
      <c r="G11" s="14"/>
    </row>
    <row r="12" spans="1:7" ht="34.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7" ht="15.75">
      <c r="A13" s="343"/>
      <c r="B13" s="343"/>
      <c r="C13" s="343"/>
      <c r="D13" s="343"/>
      <c r="E13" s="22">
        <v>0</v>
      </c>
      <c r="F13" s="22">
        <v>0</v>
      </c>
      <c r="G13" s="22">
        <v>0</v>
      </c>
    </row>
    <row r="14" spans="1:7" ht="15.75">
      <c r="A14" s="343"/>
      <c r="B14" s="343"/>
      <c r="C14" s="343"/>
      <c r="D14" s="343"/>
      <c r="E14" s="22">
        <v>0</v>
      </c>
      <c r="F14" s="22">
        <v>0</v>
      </c>
      <c r="G14" s="22">
        <v>0</v>
      </c>
    </row>
    <row r="15" spans="1:7" ht="15.75">
      <c r="A15" s="343"/>
      <c r="B15" s="343"/>
      <c r="C15" s="343"/>
      <c r="D15" s="343"/>
      <c r="E15" s="22">
        <v>0</v>
      </c>
      <c r="F15" s="22">
        <v>0</v>
      </c>
      <c r="G15" s="22">
        <v>0</v>
      </c>
    </row>
    <row r="16" spans="1:7" ht="15.75">
      <c r="A16" s="343"/>
      <c r="B16" s="343"/>
      <c r="C16" s="343"/>
      <c r="D16" s="343"/>
      <c r="E16" s="22">
        <v>0</v>
      </c>
      <c r="F16" s="22">
        <v>0</v>
      </c>
      <c r="G16" s="22">
        <v>0</v>
      </c>
    </row>
    <row r="17" spans="1:8" ht="15.75">
      <c r="A17" s="343"/>
      <c r="B17" s="343"/>
      <c r="C17" s="343"/>
      <c r="D17" s="343"/>
      <c r="E17" s="22">
        <v>0</v>
      </c>
      <c r="F17" s="22">
        <v>0</v>
      </c>
      <c r="G17" s="22">
        <v>0</v>
      </c>
    </row>
    <row r="18" spans="1:8" ht="15.75">
      <c r="A18" s="343"/>
      <c r="B18" s="343"/>
      <c r="C18" s="343"/>
      <c r="D18" s="343"/>
      <c r="E18" s="22">
        <v>0</v>
      </c>
      <c r="F18" s="22">
        <v>0</v>
      </c>
      <c r="G18" s="22">
        <v>0</v>
      </c>
    </row>
    <row r="19" spans="1:8" ht="15.75">
      <c r="A19" s="344" t="s">
        <v>2</v>
      </c>
      <c r="B19" s="344"/>
      <c r="C19" s="344"/>
      <c r="D19" s="344"/>
      <c r="E19" s="5">
        <f>SUM(E13:E18)</f>
        <v>0</v>
      </c>
      <c r="F19" s="5">
        <f>SUM(F13:F18)</f>
        <v>0</v>
      </c>
      <c r="G19" s="5">
        <f>SUM(G13:G18)</f>
        <v>0</v>
      </c>
    </row>
    <row r="20" spans="1:8" ht="15.75">
      <c r="A20" s="344" t="s">
        <v>3</v>
      </c>
      <c r="B20" s="344"/>
      <c r="C20" s="344"/>
      <c r="D20" s="344"/>
      <c r="E20" s="5">
        <f>E19/1000</f>
        <v>0</v>
      </c>
      <c r="F20" s="5">
        <f>F19/1000</f>
        <v>0</v>
      </c>
      <c r="G20" s="5">
        <f>G19/1000</f>
        <v>0</v>
      </c>
    </row>
    <row r="21" spans="1:8" ht="15.75">
      <c r="A21" s="3"/>
      <c r="B21" s="3"/>
      <c r="C21" s="352" t="s">
        <v>5</v>
      </c>
      <c r="D21" s="352"/>
      <c r="E21" s="3"/>
      <c r="F21" s="352" t="s">
        <v>6</v>
      </c>
      <c r="G21" s="352"/>
      <c r="H21" s="9"/>
    </row>
    <row r="22" spans="1:8" ht="15.75">
      <c r="A22" s="3"/>
      <c r="B22" s="3"/>
      <c r="C22" s="3"/>
      <c r="D22" s="3"/>
      <c r="E22" s="3"/>
      <c r="F22" s="3"/>
      <c r="G22" s="3"/>
      <c r="H22" s="9"/>
    </row>
    <row r="23" spans="1:8" ht="15.75">
      <c r="A23" s="3" t="s">
        <v>7</v>
      </c>
      <c r="B23" s="3"/>
      <c r="C23" s="27"/>
      <c r="D23" s="27"/>
      <c r="E23" s="3"/>
      <c r="F23" s="353"/>
      <c r="G23" s="353"/>
      <c r="H23" s="9"/>
    </row>
    <row r="24" spans="1:8" ht="15.75">
      <c r="A24" s="9"/>
      <c r="B24" s="9"/>
      <c r="C24" s="352" t="s">
        <v>5</v>
      </c>
      <c r="D24" s="352"/>
      <c r="E24" s="3"/>
      <c r="F24" s="352" t="s">
        <v>6</v>
      </c>
      <c r="G24" s="352"/>
      <c r="H24" s="9"/>
    </row>
    <row r="25" spans="1:8" ht="15.75">
      <c r="A25" s="9"/>
      <c r="B25" s="9"/>
      <c r="C25" s="9"/>
      <c r="D25" s="9"/>
      <c r="E25" s="9"/>
      <c r="F25" s="9"/>
    </row>
    <row r="26" spans="1:8" ht="15.75">
      <c r="A26" s="9"/>
      <c r="B26" s="9"/>
      <c r="C26" s="9"/>
      <c r="D26" s="9"/>
      <c r="E26" s="9"/>
      <c r="F26" s="9"/>
    </row>
    <row r="27" spans="1:8" ht="15.75">
      <c r="A27" s="9"/>
      <c r="B27" s="9"/>
      <c r="C27" s="9"/>
      <c r="D27" s="9"/>
      <c r="E27" s="9"/>
      <c r="F27" s="9"/>
    </row>
    <row r="28" spans="1:8" ht="15">
      <c r="A28" s="13"/>
      <c r="B28" s="13"/>
      <c r="C28" s="13"/>
      <c r="D28" s="13"/>
      <c r="E28" s="13"/>
      <c r="F28" s="13"/>
    </row>
    <row r="29" spans="1:8" ht="15">
      <c r="A29" s="14"/>
      <c r="B29" s="14"/>
      <c r="C29" s="14"/>
      <c r="D29" s="14"/>
      <c r="E29" s="14"/>
      <c r="F29" s="14"/>
    </row>
    <row r="30" spans="1:8" ht="15">
      <c r="A30" s="14"/>
      <c r="B30" s="14"/>
      <c r="C30" s="14"/>
      <c r="D30" s="14"/>
      <c r="E30" s="14"/>
      <c r="F30" s="14"/>
    </row>
    <row r="31" spans="1:8" ht="15">
      <c r="A31" s="14"/>
      <c r="B31" s="14"/>
      <c r="C31" s="14"/>
      <c r="D31" s="14"/>
      <c r="E31" s="14"/>
      <c r="F31" s="14"/>
    </row>
    <row r="32" spans="1:8" ht="15">
      <c r="F32" s="14"/>
    </row>
    <row r="33" spans="6:6" ht="15">
      <c r="F33" s="14"/>
    </row>
    <row r="34" spans="6:6" ht="15">
      <c r="F34" s="14"/>
    </row>
    <row r="35" spans="6:6" ht="15">
      <c r="F35" s="14"/>
    </row>
  </sheetData>
  <sheetProtection selectLockedCells="1" selectUnlockedCells="1"/>
  <mergeCells count="21">
    <mergeCell ref="A8:F8"/>
    <mergeCell ref="A2:G2"/>
    <mergeCell ref="A3:G3"/>
    <mergeCell ref="A4:G4"/>
    <mergeCell ref="A5:G5"/>
    <mergeCell ref="A6:G6"/>
    <mergeCell ref="A7:F7"/>
    <mergeCell ref="A12:D12"/>
    <mergeCell ref="A13:D13"/>
    <mergeCell ref="A14:D14"/>
    <mergeCell ref="A15:D15"/>
    <mergeCell ref="A16:D16"/>
    <mergeCell ref="C24:D24"/>
    <mergeCell ref="F24:G24"/>
    <mergeCell ref="A17:D17"/>
    <mergeCell ref="A18:D18"/>
    <mergeCell ref="A19:D19"/>
    <mergeCell ref="A20:D20"/>
    <mergeCell ref="C21:D21"/>
    <mergeCell ref="F21:G21"/>
    <mergeCell ref="F23:G23"/>
  </mergeCells>
  <pageMargins left="0.90972222222222221" right="0.22013888888888888" top="0.98402777777777772" bottom="0.98402777777777772" header="0.51180555555555551" footer="0.51180555555555551"/>
  <pageSetup paperSize="9" scale="87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FFFF"/>
  </sheetPr>
  <dimension ref="A1:G46"/>
  <sheetViews>
    <sheetView view="pageBreakPreview" topLeftCell="A7" zoomScale="66" zoomScaleSheetLayoutView="66" workbookViewId="0">
      <selection activeCell="D39" sqref="D39"/>
    </sheetView>
  </sheetViews>
  <sheetFormatPr defaultRowHeight="12.75"/>
  <cols>
    <col min="1" max="1" width="44" customWidth="1"/>
    <col min="2" max="4" width="19.7109375" customWidth="1"/>
  </cols>
  <sheetData>
    <row r="1" spans="1:7" ht="15">
      <c r="A1" s="14"/>
      <c r="B1" s="14"/>
      <c r="C1" s="14"/>
      <c r="D1" s="14"/>
    </row>
    <row r="2" spans="1:7" ht="15.75">
      <c r="A2" s="357" t="s">
        <v>0</v>
      </c>
      <c r="B2" s="357"/>
      <c r="C2" s="357"/>
      <c r="D2" s="357"/>
    </row>
    <row r="3" spans="1:7" ht="21.4" customHeight="1">
      <c r="A3" s="355" t="s">
        <v>344</v>
      </c>
      <c r="B3" s="355"/>
      <c r="C3" s="355"/>
      <c r="D3" s="355"/>
    </row>
    <row r="4" spans="1:7" ht="49.5" customHeight="1">
      <c r="A4" s="358"/>
      <c r="B4" s="358"/>
      <c r="C4" s="358"/>
      <c r="D4" s="358"/>
      <c r="E4" s="15"/>
      <c r="F4" s="15"/>
      <c r="G4" s="15"/>
    </row>
    <row r="5" spans="1:7" ht="15.75" customHeight="1">
      <c r="A5" s="371" t="s">
        <v>362</v>
      </c>
      <c r="B5" s="371"/>
      <c r="C5" s="371"/>
      <c r="D5" s="371"/>
      <c r="E5" s="371"/>
      <c r="F5" s="371"/>
      <c r="G5" s="371"/>
    </row>
    <row r="6" spans="1:7" ht="15.75" customHeight="1">
      <c r="A6" s="363"/>
      <c r="B6" s="363"/>
      <c r="C6" s="363"/>
      <c r="D6" s="363"/>
    </row>
    <row r="7" spans="1:7" ht="20.25" customHeight="1">
      <c r="A7" s="355" t="s">
        <v>317</v>
      </c>
      <c r="B7" s="355"/>
      <c r="C7" s="355"/>
      <c r="D7" s="355"/>
    </row>
    <row r="8" spans="1:7" ht="15.75">
      <c r="A8" s="3"/>
      <c r="B8" s="3"/>
      <c r="C8" s="3"/>
      <c r="D8" s="14"/>
    </row>
    <row r="9" spans="1:7" ht="41.25" customHeight="1">
      <c r="A9" s="42" t="s">
        <v>8</v>
      </c>
      <c r="B9" s="4" t="s">
        <v>313</v>
      </c>
      <c r="C9" s="4" t="s">
        <v>314</v>
      </c>
      <c r="D9" s="4" t="s">
        <v>315</v>
      </c>
    </row>
    <row r="10" spans="1:7" s="20" customFormat="1" ht="20.100000000000001" customHeight="1">
      <c r="A10" s="19"/>
      <c r="B10" s="22">
        <v>141465.5</v>
      </c>
      <c r="C10" s="22">
        <v>141465.5</v>
      </c>
      <c r="D10" s="22">
        <v>141465.5</v>
      </c>
    </row>
    <row r="11" spans="1:7" s="20" customFormat="1" ht="20.100000000000001" customHeight="1">
      <c r="A11" s="21"/>
      <c r="B11" s="22">
        <v>0</v>
      </c>
      <c r="C11" s="22">
        <v>0</v>
      </c>
      <c r="D11" s="22">
        <v>0</v>
      </c>
    </row>
    <row r="12" spans="1:7" ht="20.100000000000001" customHeight="1">
      <c r="A12" s="21"/>
      <c r="B12" s="22">
        <v>0</v>
      </c>
      <c r="C12" s="22">
        <v>0</v>
      </c>
      <c r="D12" s="22">
        <v>0</v>
      </c>
    </row>
    <row r="13" spans="1:7" ht="20.100000000000001" customHeight="1">
      <c r="A13" s="21"/>
      <c r="B13" s="22">
        <v>0</v>
      </c>
      <c r="C13" s="22">
        <v>0</v>
      </c>
      <c r="D13" s="22">
        <v>0</v>
      </c>
    </row>
    <row r="14" spans="1:7" s="20" customFormat="1" ht="20.100000000000001" customHeight="1">
      <c r="A14" s="19"/>
      <c r="B14" s="22">
        <v>0</v>
      </c>
      <c r="C14" s="22">
        <v>0</v>
      </c>
      <c r="D14" s="22">
        <v>0</v>
      </c>
    </row>
    <row r="15" spans="1:7" s="23" customFormat="1" ht="20.100000000000001" customHeight="1">
      <c r="A15" s="21"/>
      <c r="B15" s="22">
        <v>0</v>
      </c>
      <c r="C15" s="22">
        <v>0</v>
      </c>
      <c r="D15" s="22">
        <v>0</v>
      </c>
    </row>
    <row r="16" spans="1:7" s="20" customFormat="1" ht="20.100000000000001" customHeight="1">
      <c r="A16" s="19"/>
      <c r="B16" s="22">
        <v>0</v>
      </c>
      <c r="C16" s="22">
        <v>0</v>
      </c>
      <c r="D16" s="22">
        <v>0</v>
      </c>
    </row>
    <row r="17" spans="1:4" s="23" customFormat="1" ht="20.100000000000001" customHeight="1">
      <c r="A17" s="21"/>
      <c r="B17" s="22">
        <v>0</v>
      </c>
      <c r="C17" s="22">
        <v>0</v>
      </c>
      <c r="D17" s="22">
        <v>0</v>
      </c>
    </row>
    <row r="18" spans="1:4" s="20" customFormat="1" ht="20.100000000000001" customHeight="1">
      <c r="A18" s="19"/>
      <c r="B18" s="22">
        <v>0</v>
      </c>
      <c r="C18" s="22">
        <v>0</v>
      </c>
      <c r="D18" s="22">
        <v>0</v>
      </c>
    </row>
    <row r="19" spans="1:4" ht="20.100000000000001" customHeight="1">
      <c r="A19" s="21"/>
      <c r="B19" s="22">
        <v>0</v>
      </c>
      <c r="C19" s="22">
        <v>0</v>
      </c>
      <c r="D19" s="22">
        <v>0</v>
      </c>
    </row>
    <row r="20" spans="1:4" ht="20.100000000000001" customHeight="1">
      <c r="A20" s="21"/>
      <c r="B20" s="22">
        <v>0</v>
      </c>
      <c r="C20" s="22">
        <v>0</v>
      </c>
      <c r="D20" s="22">
        <v>0</v>
      </c>
    </row>
    <row r="21" spans="1:4" s="20" customFormat="1" ht="20.100000000000001" customHeight="1">
      <c r="A21" s="19"/>
      <c r="B21" s="22">
        <v>0</v>
      </c>
      <c r="C21" s="22">
        <v>0</v>
      </c>
      <c r="D21" s="22">
        <v>0</v>
      </c>
    </row>
    <row r="22" spans="1:4" ht="20.100000000000001" customHeight="1">
      <c r="A22" s="21"/>
      <c r="B22" s="22">
        <v>0</v>
      </c>
      <c r="C22" s="22">
        <v>0</v>
      </c>
      <c r="D22" s="22">
        <v>0</v>
      </c>
    </row>
    <row r="23" spans="1:4" s="20" customFormat="1" ht="20.100000000000001" customHeight="1">
      <c r="A23" s="19"/>
      <c r="B23" s="22">
        <v>0</v>
      </c>
      <c r="C23" s="22">
        <v>0</v>
      </c>
      <c r="D23" s="22">
        <v>0</v>
      </c>
    </row>
    <row r="24" spans="1:4" ht="20.100000000000001" customHeight="1">
      <c r="A24" s="21"/>
      <c r="B24" s="22">
        <v>0</v>
      </c>
      <c r="C24" s="22">
        <v>0</v>
      </c>
      <c r="D24" s="22">
        <v>0</v>
      </c>
    </row>
    <row r="25" spans="1:4" ht="20.100000000000001" customHeight="1">
      <c r="A25" s="21"/>
      <c r="B25" s="22">
        <v>0</v>
      </c>
      <c r="C25" s="22">
        <v>0</v>
      </c>
      <c r="D25" s="22">
        <v>0</v>
      </c>
    </row>
    <row r="26" spans="1:4" s="20" customFormat="1" ht="20.100000000000001" customHeight="1">
      <c r="A26" s="19"/>
      <c r="B26" s="22">
        <v>0</v>
      </c>
      <c r="C26" s="22">
        <v>0</v>
      </c>
      <c r="D26" s="22">
        <v>0</v>
      </c>
    </row>
    <row r="27" spans="1:4" ht="20.100000000000001" customHeight="1">
      <c r="A27" s="21"/>
      <c r="B27" s="22">
        <v>0</v>
      </c>
      <c r="C27" s="22">
        <v>0</v>
      </c>
      <c r="D27" s="22">
        <v>0</v>
      </c>
    </row>
    <row r="28" spans="1:4" ht="20.100000000000001" customHeight="1">
      <c r="A28" s="21"/>
      <c r="B28" s="22">
        <v>0</v>
      </c>
      <c r="C28" s="22">
        <v>0</v>
      </c>
      <c r="D28" s="22">
        <v>0</v>
      </c>
    </row>
    <row r="29" spans="1:4" s="20" customFormat="1" ht="20.100000000000001" customHeight="1">
      <c r="A29" s="19"/>
      <c r="B29" s="22">
        <v>0</v>
      </c>
      <c r="C29" s="22">
        <v>0</v>
      </c>
      <c r="D29" s="22">
        <v>0</v>
      </c>
    </row>
    <row r="30" spans="1:4" ht="20.100000000000001" customHeight="1">
      <c r="A30" s="21"/>
      <c r="B30" s="22">
        <v>0</v>
      </c>
      <c r="C30" s="22">
        <v>0</v>
      </c>
      <c r="D30" s="22">
        <v>0</v>
      </c>
    </row>
    <row r="31" spans="1:4" ht="20.100000000000001" customHeight="1">
      <c r="A31" s="21"/>
      <c r="B31" s="22">
        <v>0</v>
      </c>
      <c r="C31" s="22">
        <v>0</v>
      </c>
      <c r="D31" s="22">
        <v>0</v>
      </c>
    </row>
    <row r="32" spans="1:4" s="20" customFormat="1" ht="20.100000000000001" customHeight="1">
      <c r="A32" s="19"/>
      <c r="B32" s="22">
        <v>0</v>
      </c>
      <c r="C32" s="22">
        <v>0</v>
      </c>
      <c r="D32" s="22">
        <v>0</v>
      </c>
    </row>
    <row r="33" spans="1:6" ht="20.100000000000001" customHeight="1">
      <c r="A33" s="21"/>
      <c r="B33" s="22">
        <v>0</v>
      </c>
      <c r="C33" s="22">
        <v>0</v>
      </c>
      <c r="D33" s="22">
        <v>0</v>
      </c>
    </row>
    <row r="34" spans="1:6" ht="20.100000000000001" customHeight="1">
      <c r="A34" s="21"/>
      <c r="B34" s="22">
        <v>0</v>
      </c>
      <c r="C34" s="22">
        <v>0</v>
      </c>
      <c r="D34" s="22">
        <v>0</v>
      </c>
    </row>
    <row r="35" spans="1:6" ht="20.100000000000001" customHeight="1">
      <c r="A35" s="24" t="s">
        <v>2</v>
      </c>
      <c r="B35" s="6">
        <f>B10+B14+B16+B21+B23+B26+B29+B32+B18</f>
        <v>141465.5</v>
      </c>
      <c r="C35" s="6">
        <f>C10+C14+C16+C21+C23+C26+C29+C32+C18</f>
        <v>141465.5</v>
      </c>
      <c r="D35" s="6">
        <f>D10+D14+D16+D21+D23+D26+D29+D32+D18</f>
        <v>141465.5</v>
      </c>
    </row>
    <row r="36" spans="1:6" ht="20.100000000000001" customHeight="1">
      <c r="A36" s="63" t="s">
        <v>3</v>
      </c>
      <c r="B36" s="61">
        <f>B35/1000</f>
        <v>141.46549999999999</v>
      </c>
      <c r="C36" s="61">
        <f>C35/1000</f>
        <v>141.46549999999999</v>
      </c>
      <c r="D36" s="61">
        <f>D35/1000</f>
        <v>141.46549999999999</v>
      </c>
    </row>
    <row r="37" spans="1:6" ht="15.75">
      <c r="A37" s="24" t="s">
        <v>385</v>
      </c>
      <c r="B37" s="24"/>
      <c r="C37" s="24"/>
      <c r="D37" s="24"/>
    </row>
    <row r="38" spans="1:6" ht="15.75">
      <c r="A38" s="24" t="s">
        <v>386</v>
      </c>
      <c r="B38" s="6">
        <v>50019.6</v>
      </c>
      <c r="C38" s="6">
        <v>50019.6</v>
      </c>
      <c r="D38" s="6">
        <v>50019.6</v>
      </c>
    </row>
    <row r="39" spans="1:6" ht="15.75">
      <c r="A39" s="24" t="s">
        <v>389</v>
      </c>
      <c r="B39" s="6">
        <v>91445.9</v>
      </c>
      <c r="C39" s="6">
        <v>91445.9</v>
      </c>
      <c r="D39" s="6">
        <v>91445.9</v>
      </c>
    </row>
    <row r="40" spans="1:6" ht="15.75">
      <c r="A40" s="24" t="s">
        <v>390</v>
      </c>
      <c r="B40" s="6">
        <v>0</v>
      </c>
      <c r="C40" s="6">
        <v>0</v>
      </c>
      <c r="D40" s="6">
        <v>0</v>
      </c>
    </row>
    <row r="41" spans="1:6" ht="15.75">
      <c r="A41" s="3" t="s">
        <v>4</v>
      </c>
      <c r="B41" s="3"/>
      <c r="C41" s="27"/>
      <c r="D41" s="27"/>
      <c r="E41" s="1"/>
    </row>
    <row r="42" spans="1:6" ht="15.75">
      <c r="A42" s="3"/>
      <c r="B42" s="3"/>
      <c r="C42" s="352" t="s">
        <v>5</v>
      </c>
      <c r="D42" s="352"/>
      <c r="E42" s="1"/>
    </row>
    <row r="43" spans="1:6" ht="15.75">
      <c r="A43" s="3"/>
      <c r="B43" s="3"/>
      <c r="C43" s="3"/>
      <c r="D43" s="3"/>
      <c r="E43" s="1"/>
    </row>
    <row r="44" spans="1:6" ht="15.75">
      <c r="A44" s="3" t="s">
        <v>7</v>
      </c>
      <c r="B44" s="3"/>
      <c r="C44" s="9"/>
      <c r="D44" s="9"/>
      <c r="E44" s="1"/>
    </row>
    <row r="45" spans="1:6" ht="15.75">
      <c r="A45" s="9"/>
      <c r="B45" s="9"/>
      <c r="C45" s="372" t="s">
        <v>5</v>
      </c>
      <c r="D45" s="372"/>
      <c r="E45" s="1"/>
    </row>
    <row r="46" spans="1:6" ht="15.75">
      <c r="A46" s="9"/>
      <c r="B46" s="3"/>
      <c r="C46" s="370"/>
      <c r="D46" s="370"/>
      <c r="E46" s="1"/>
      <c r="F46" s="9"/>
    </row>
  </sheetData>
  <sheetProtection selectLockedCells="1" selectUnlockedCells="1"/>
  <mergeCells count="9">
    <mergeCell ref="C46:D46"/>
    <mergeCell ref="C42:D42"/>
    <mergeCell ref="A5:G5"/>
    <mergeCell ref="A4:D4"/>
    <mergeCell ref="A2:D2"/>
    <mergeCell ref="A3:D3"/>
    <mergeCell ref="A6:D6"/>
    <mergeCell ref="A7:D7"/>
    <mergeCell ref="C45:D45"/>
  </mergeCells>
  <printOptions horizontalCentered="1"/>
  <pageMargins left="0.94513888888888886" right="0.19652777777777777" top="0.98402777777777772" bottom="0.98402777777777772" header="0.51180555555555551" footer="0.51180555555555551"/>
  <pageSetup paperSize="9" scale="70" firstPageNumber="0" orientation="portrait" horizontalDpi="300" verticalDpi="300" r:id="rId1"/>
  <headerFooter alignWithMargins="0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7030A0"/>
  </sheetPr>
  <dimension ref="A1:I33"/>
  <sheetViews>
    <sheetView view="pageBreakPreview" zoomScale="66" zoomScaleSheetLayoutView="66" workbookViewId="0">
      <selection activeCell="A19" sqref="A19:IV22"/>
    </sheetView>
  </sheetViews>
  <sheetFormatPr defaultRowHeight="12.75"/>
  <cols>
    <col min="5" max="5" width="17.5703125" customWidth="1"/>
    <col min="6" max="6" width="16.140625" customWidth="1"/>
    <col min="7" max="7" width="16.5703125" customWidth="1"/>
  </cols>
  <sheetData>
    <row r="1" spans="1:9" ht="15.75">
      <c r="A1" s="3"/>
      <c r="B1" s="3"/>
      <c r="C1" s="3"/>
      <c r="D1" s="3"/>
      <c r="E1" s="3"/>
      <c r="F1" s="3"/>
      <c r="G1" s="14"/>
    </row>
    <row r="2" spans="1:9" ht="15.75">
      <c r="A2" s="357" t="s">
        <v>0</v>
      </c>
      <c r="B2" s="357"/>
      <c r="C2" s="357"/>
      <c r="D2" s="357"/>
      <c r="E2" s="357"/>
      <c r="F2" s="357"/>
      <c r="G2" s="357"/>
    </row>
    <row r="3" spans="1:9" ht="29.25" customHeight="1">
      <c r="A3" s="368" t="s">
        <v>336</v>
      </c>
      <c r="B3" s="368"/>
      <c r="C3" s="368"/>
      <c r="D3" s="368"/>
      <c r="E3" s="368"/>
      <c r="F3" s="368"/>
      <c r="G3" s="368"/>
    </row>
    <row r="4" spans="1:9" ht="35.25" customHeight="1">
      <c r="A4" s="358"/>
      <c r="B4" s="358"/>
      <c r="C4" s="358"/>
      <c r="D4" s="358"/>
      <c r="E4" s="358"/>
      <c r="F4" s="358"/>
      <c r="G4" s="358"/>
    </row>
    <row r="5" spans="1:9" ht="15.75">
      <c r="A5" s="369" t="s">
        <v>1</v>
      </c>
      <c r="B5" s="369"/>
      <c r="C5" s="369"/>
      <c r="D5" s="369"/>
      <c r="E5" s="369"/>
      <c r="F5" s="369"/>
      <c r="G5" s="369"/>
    </row>
    <row r="6" spans="1:9" ht="15.75" customHeight="1">
      <c r="A6" s="357" t="s">
        <v>317</v>
      </c>
      <c r="B6" s="357"/>
      <c r="C6" s="357"/>
      <c r="D6" s="357"/>
      <c r="E6" s="357"/>
      <c r="F6" s="357"/>
      <c r="G6" s="357"/>
    </row>
    <row r="7" spans="1:9" ht="16.5" customHeight="1">
      <c r="A7" s="355"/>
      <c r="B7" s="355"/>
      <c r="C7" s="355"/>
      <c r="D7" s="355"/>
      <c r="E7" s="355"/>
      <c r="F7" s="355"/>
      <c r="G7" s="14"/>
    </row>
    <row r="8" spans="1:9" ht="15.75" customHeight="1">
      <c r="A8" s="357"/>
      <c r="B8" s="357"/>
      <c r="C8" s="357"/>
      <c r="D8" s="357"/>
      <c r="E8" s="357"/>
      <c r="F8" s="357"/>
      <c r="G8" s="14"/>
      <c r="I8" s="2"/>
    </row>
    <row r="9" spans="1:9" ht="15.75">
      <c r="A9" s="3"/>
      <c r="B9" s="3"/>
      <c r="C9" s="3"/>
      <c r="D9" s="3"/>
      <c r="E9" s="3"/>
      <c r="F9" s="3"/>
      <c r="G9" s="14"/>
    </row>
    <row r="10" spans="1:9" ht="15.75">
      <c r="A10" s="3"/>
      <c r="B10" s="3"/>
      <c r="C10" s="3"/>
      <c r="D10" s="3"/>
      <c r="E10" s="3"/>
      <c r="F10" s="3"/>
      <c r="G10" s="14"/>
    </row>
    <row r="11" spans="1:9" ht="15.75">
      <c r="A11" s="3"/>
      <c r="B11" s="3"/>
      <c r="C11" s="3"/>
      <c r="D11" s="3"/>
      <c r="E11" s="3"/>
      <c r="F11" s="3"/>
      <c r="G11" s="14"/>
    </row>
    <row r="12" spans="1:9" ht="32.2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9" ht="24.75" customHeight="1">
      <c r="A13" s="354"/>
      <c r="B13" s="354"/>
      <c r="C13" s="354"/>
      <c r="D13" s="354"/>
      <c r="E13" s="49">
        <v>0</v>
      </c>
      <c r="F13" s="49">
        <v>0</v>
      </c>
      <c r="G13" s="49">
        <v>0</v>
      </c>
    </row>
    <row r="14" spans="1:9" ht="24.75" customHeight="1">
      <c r="A14" s="364"/>
      <c r="B14" s="365"/>
      <c r="C14" s="365"/>
      <c r="D14" s="366"/>
      <c r="E14" s="49">
        <v>0</v>
      </c>
      <c r="F14" s="49">
        <v>0</v>
      </c>
      <c r="G14" s="49">
        <v>0</v>
      </c>
    </row>
    <row r="15" spans="1:9" ht="24.75" customHeight="1">
      <c r="A15" s="364"/>
      <c r="B15" s="365"/>
      <c r="C15" s="365"/>
      <c r="D15" s="366"/>
      <c r="E15" s="49">
        <v>0</v>
      </c>
      <c r="F15" s="49">
        <v>0</v>
      </c>
      <c r="G15" s="49">
        <v>0</v>
      </c>
    </row>
    <row r="16" spans="1:9" ht="24.75" customHeight="1">
      <c r="A16" s="367"/>
      <c r="B16" s="367"/>
      <c r="C16" s="367"/>
      <c r="D16" s="367"/>
      <c r="E16" s="49">
        <v>0</v>
      </c>
      <c r="F16" s="49">
        <v>0</v>
      </c>
      <c r="G16" s="49">
        <v>0</v>
      </c>
    </row>
    <row r="17" spans="1:8" ht="16.5" customHeight="1">
      <c r="A17" s="344" t="s">
        <v>2</v>
      </c>
      <c r="B17" s="344"/>
      <c r="C17" s="344"/>
      <c r="D17" s="344"/>
      <c r="E17" s="47">
        <f>SUM(E13:E16)</f>
        <v>0</v>
      </c>
      <c r="F17" s="47">
        <f>SUM(F13:F16)</f>
        <v>0</v>
      </c>
      <c r="G17" s="47">
        <f>SUM(G13:G16)</f>
        <v>0</v>
      </c>
    </row>
    <row r="18" spans="1:8" ht="15.75">
      <c r="A18" s="344" t="s">
        <v>3</v>
      </c>
      <c r="B18" s="344"/>
      <c r="C18" s="344"/>
      <c r="D18" s="344"/>
      <c r="E18" s="47">
        <f>E17/1000</f>
        <v>0</v>
      </c>
      <c r="F18" s="47">
        <f>F17/1000</f>
        <v>0</v>
      </c>
      <c r="G18" s="47">
        <f>G17/1000</f>
        <v>0</v>
      </c>
    </row>
    <row r="19" spans="1:8" ht="15.75">
      <c r="A19" s="3"/>
      <c r="B19" s="3"/>
      <c r="C19" s="352" t="s">
        <v>5</v>
      </c>
      <c r="D19" s="352"/>
      <c r="E19" s="3"/>
      <c r="F19" s="352" t="s">
        <v>6</v>
      </c>
      <c r="G19" s="352"/>
      <c r="H19" s="9"/>
    </row>
    <row r="20" spans="1:8" ht="15.75">
      <c r="A20" s="3"/>
      <c r="B20" s="3"/>
      <c r="C20" s="3"/>
      <c r="D20" s="3"/>
      <c r="E20" s="3"/>
      <c r="F20" s="3"/>
      <c r="G20" s="3"/>
      <c r="H20" s="9"/>
    </row>
    <row r="21" spans="1:8" ht="15.75">
      <c r="A21" s="3" t="s">
        <v>7</v>
      </c>
      <c r="B21" s="3"/>
      <c r="C21" s="27"/>
      <c r="D21" s="27"/>
      <c r="E21" s="3"/>
      <c r="F21" s="353"/>
      <c r="G21" s="353"/>
      <c r="H21" s="9"/>
    </row>
    <row r="22" spans="1:8" ht="15.75">
      <c r="A22" s="9"/>
      <c r="B22" s="9"/>
      <c r="C22" s="352" t="s">
        <v>5</v>
      </c>
      <c r="D22" s="352"/>
      <c r="E22" s="3"/>
      <c r="F22" s="352" t="s">
        <v>6</v>
      </c>
      <c r="G22" s="352"/>
      <c r="H22" s="9"/>
    </row>
    <row r="23" spans="1:8" ht="15.75">
      <c r="A23" s="9"/>
      <c r="B23" s="9"/>
      <c r="C23" s="9"/>
      <c r="D23" s="9"/>
      <c r="E23" s="9"/>
      <c r="F23" s="9"/>
    </row>
    <row r="24" spans="1:8" ht="15.75">
      <c r="A24" s="9"/>
      <c r="B24" s="9"/>
      <c r="C24" s="9"/>
      <c r="D24" s="9"/>
      <c r="E24" s="9"/>
      <c r="F24" s="9"/>
    </row>
    <row r="25" spans="1:8" ht="15.75">
      <c r="A25" s="9"/>
      <c r="B25" s="9"/>
      <c r="C25" s="9"/>
      <c r="D25" s="9"/>
      <c r="E25" s="9"/>
      <c r="F25" s="9"/>
    </row>
    <row r="26" spans="1:8" ht="15">
      <c r="A26" s="13"/>
      <c r="B26" s="13"/>
      <c r="C26" s="13"/>
      <c r="D26" s="13"/>
      <c r="E26" s="13"/>
      <c r="F26" s="13"/>
    </row>
    <row r="27" spans="1:8" ht="15">
      <c r="A27" s="14"/>
      <c r="B27" s="14"/>
      <c r="C27" s="14"/>
      <c r="D27" s="14"/>
      <c r="E27" s="14"/>
      <c r="F27" s="14"/>
    </row>
    <row r="28" spans="1:8" ht="15">
      <c r="A28" s="14"/>
      <c r="B28" s="14"/>
      <c r="C28" s="14"/>
      <c r="D28" s="14"/>
      <c r="E28" s="14"/>
      <c r="F28" s="14"/>
    </row>
    <row r="29" spans="1:8" ht="15">
      <c r="A29" s="14"/>
      <c r="B29" s="14"/>
      <c r="C29" s="14"/>
      <c r="D29" s="14"/>
      <c r="E29" s="14"/>
      <c r="F29" s="14"/>
    </row>
    <row r="30" spans="1:8" ht="15">
      <c r="F30" s="14"/>
    </row>
    <row r="31" spans="1:8" ht="15">
      <c r="F31" s="14"/>
    </row>
    <row r="32" spans="1:8" ht="15">
      <c r="F32" s="14"/>
    </row>
    <row r="33" spans="6:6" ht="15">
      <c r="F33" s="14"/>
    </row>
  </sheetData>
  <sheetProtection selectLockedCells="1" selectUnlockedCells="1"/>
  <mergeCells count="19">
    <mergeCell ref="A8:F8"/>
    <mergeCell ref="A12:D12"/>
    <mergeCell ref="A13:D13"/>
    <mergeCell ref="A2:G2"/>
    <mergeCell ref="A3:G3"/>
    <mergeCell ref="A4:G4"/>
    <mergeCell ref="A5:G5"/>
    <mergeCell ref="A6:G6"/>
    <mergeCell ref="A7:F7"/>
    <mergeCell ref="A14:D14"/>
    <mergeCell ref="A15:D15"/>
    <mergeCell ref="A16:D16"/>
    <mergeCell ref="C22:D22"/>
    <mergeCell ref="F22:G22"/>
    <mergeCell ref="A17:D17"/>
    <mergeCell ref="A18:D18"/>
    <mergeCell ref="C19:D19"/>
    <mergeCell ref="F19:G19"/>
    <mergeCell ref="F21:G21"/>
  </mergeCells>
  <pageMargins left="1" right="0.39374999999999999" top="0.98402777777777772" bottom="0.98402777777777772" header="0.51180555555555551" footer="0.51180555555555551"/>
  <pageSetup paperSize="9" scale="93" firstPageNumber="0" orientation="portrait" horizontalDpi="300" verticalDpi="300" r:id="rId1"/>
  <headerFooter alignWithMargins="0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7030A0"/>
  </sheetPr>
  <dimension ref="A1:I33"/>
  <sheetViews>
    <sheetView view="pageBreakPreview" zoomScale="66" zoomScaleSheetLayoutView="66" workbookViewId="0">
      <selection activeCell="A19" sqref="A19:IV22"/>
    </sheetView>
  </sheetViews>
  <sheetFormatPr defaultRowHeight="12.75"/>
  <cols>
    <col min="5" max="5" width="17.5703125" customWidth="1"/>
    <col min="6" max="6" width="16.140625" customWidth="1"/>
    <col min="7" max="7" width="16.5703125" customWidth="1"/>
  </cols>
  <sheetData>
    <row r="1" spans="1:9" ht="15.75">
      <c r="A1" s="3"/>
      <c r="B1" s="3"/>
      <c r="C1" s="3"/>
      <c r="D1" s="3"/>
      <c r="E1" s="3"/>
      <c r="F1" s="3"/>
      <c r="G1" s="14"/>
    </row>
    <row r="2" spans="1:9" ht="15.75">
      <c r="A2" s="357" t="s">
        <v>0</v>
      </c>
      <c r="B2" s="357"/>
      <c r="C2" s="357"/>
      <c r="D2" s="357"/>
      <c r="E2" s="357"/>
      <c r="F2" s="357"/>
      <c r="G2" s="357"/>
    </row>
    <row r="3" spans="1:9" ht="29.25" customHeight="1">
      <c r="A3" s="368" t="s">
        <v>337</v>
      </c>
      <c r="B3" s="368"/>
      <c r="C3" s="368"/>
      <c r="D3" s="368"/>
      <c r="E3" s="368"/>
      <c r="F3" s="368"/>
      <c r="G3" s="368"/>
    </row>
    <row r="4" spans="1:9" ht="35.25" customHeight="1">
      <c r="A4" s="358"/>
      <c r="B4" s="358"/>
      <c r="C4" s="358"/>
      <c r="D4" s="358"/>
      <c r="E4" s="358"/>
      <c r="F4" s="358"/>
      <c r="G4" s="358"/>
    </row>
    <row r="5" spans="1:9" ht="15.75">
      <c r="A5" s="369" t="s">
        <v>1</v>
      </c>
      <c r="B5" s="369"/>
      <c r="C5" s="369"/>
      <c r="D5" s="369"/>
      <c r="E5" s="369"/>
      <c r="F5" s="369"/>
      <c r="G5" s="369"/>
    </row>
    <row r="6" spans="1:9" ht="15.75" customHeight="1">
      <c r="A6" s="357" t="s">
        <v>317</v>
      </c>
      <c r="B6" s="357"/>
      <c r="C6" s="357"/>
      <c r="D6" s="357"/>
      <c r="E6" s="357"/>
      <c r="F6" s="357"/>
      <c r="G6" s="357"/>
    </row>
    <row r="7" spans="1:9" ht="16.5" customHeight="1">
      <c r="A7" s="355"/>
      <c r="B7" s="355"/>
      <c r="C7" s="355"/>
      <c r="D7" s="355"/>
      <c r="E7" s="355"/>
      <c r="F7" s="355"/>
      <c r="G7" s="14"/>
    </row>
    <row r="8" spans="1:9" ht="15.75" customHeight="1">
      <c r="A8" s="357"/>
      <c r="B8" s="357"/>
      <c r="C8" s="357"/>
      <c r="D8" s="357"/>
      <c r="E8" s="357"/>
      <c r="F8" s="357"/>
      <c r="G8" s="14"/>
      <c r="I8" s="2"/>
    </row>
    <row r="9" spans="1:9" ht="15.75">
      <c r="A9" s="3"/>
      <c r="B9" s="3"/>
      <c r="C9" s="3"/>
      <c r="D9" s="3"/>
      <c r="E9" s="3"/>
      <c r="F9" s="3"/>
      <c r="G9" s="14"/>
    </row>
    <row r="10" spans="1:9" ht="15.75">
      <c r="A10" s="3"/>
      <c r="B10" s="3"/>
      <c r="C10" s="3"/>
      <c r="D10" s="3"/>
      <c r="E10" s="3"/>
      <c r="F10" s="3"/>
      <c r="G10" s="14"/>
    </row>
    <row r="11" spans="1:9" ht="15.75">
      <c r="A11" s="3"/>
      <c r="B11" s="3"/>
      <c r="C11" s="3"/>
      <c r="D11" s="3"/>
      <c r="E11" s="3"/>
      <c r="F11" s="3"/>
      <c r="G11" s="14"/>
    </row>
    <row r="12" spans="1:9" ht="32.2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9" ht="27" customHeight="1">
      <c r="A13" s="354"/>
      <c r="B13" s="354"/>
      <c r="C13" s="354"/>
      <c r="D13" s="354"/>
      <c r="E13" s="49">
        <v>0</v>
      </c>
      <c r="F13" s="49">
        <v>0</v>
      </c>
      <c r="G13" s="49">
        <v>0</v>
      </c>
    </row>
    <row r="14" spans="1:9" ht="27" customHeight="1">
      <c r="A14" s="364"/>
      <c r="B14" s="365"/>
      <c r="C14" s="365"/>
      <c r="D14" s="366"/>
      <c r="E14" s="49">
        <v>0</v>
      </c>
      <c r="F14" s="49">
        <v>0</v>
      </c>
      <c r="G14" s="49">
        <v>0</v>
      </c>
    </row>
    <row r="15" spans="1:9" ht="27" customHeight="1">
      <c r="A15" s="364"/>
      <c r="B15" s="365"/>
      <c r="C15" s="365"/>
      <c r="D15" s="366"/>
      <c r="E15" s="49">
        <v>0</v>
      </c>
      <c r="F15" s="49">
        <v>0</v>
      </c>
      <c r="G15" s="49">
        <v>0</v>
      </c>
    </row>
    <row r="16" spans="1:9" ht="29.25" customHeight="1">
      <c r="A16" s="367"/>
      <c r="B16" s="367"/>
      <c r="C16" s="367"/>
      <c r="D16" s="367"/>
      <c r="E16" s="49">
        <v>0</v>
      </c>
      <c r="F16" s="49">
        <v>0</v>
      </c>
      <c r="G16" s="49">
        <v>0</v>
      </c>
    </row>
    <row r="17" spans="1:8" ht="16.5" customHeight="1">
      <c r="A17" s="344" t="s">
        <v>2</v>
      </c>
      <c r="B17" s="344"/>
      <c r="C17" s="344"/>
      <c r="D17" s="344"/>
      <c r="E17" s="47">
        <f>SUM(E13:E16)</f>
        <v>0</v>
      </c>
      <c r="F17" s="47">
        <f>SUM(F13:F16)</f>
        <v>0</v>
      </c>
      <c r="G17" s="47">
        <f>SUM(G13:G16)</f>
        <v>0</v>
      </c>
    </row>
    <row r="18" spans="1:8" ht="15.75">
      <c r="A18" s="344" t="s">
        <v>3</v>
      </c>
      <c r="B18" s="344"/>
      <c r="C18" s="344"/>
      <c r="D18" s="344"/>
      <c r="E18" s="47">
        <f>E17/1000</f>
        <v>0</v>
      </c>
      <c r="F18" s="47">
        <f>F17/1000</f>
        <v>0</v>
      </c>
      <c r="G18" s="47">
        <f>G17/1000</f>
        <v>0</v>
      </c>
    </row>
    <row r="19" spans="1:8" ht="15.75">
      <c r="A19" s="3"/>
      <c r="B19" s="3"/>
      <c r="C19" s="352" t="s">
        <v>5</v>
      </c>
      <c r="D19" s="352"/>
      <c r="E19" s="3"/>
      <c r="F19" s="352" t="s">
        <v>6</v>
      </c>
      <c r="G19" s="352"/>
      <c r="H19" s="9"/>
    </row>
    <row r="20" spans="1:8" ht="15.75">
      <c r="A20" s="3"/>
      <c r="B20" s="3"/>
      <c r="C20" s="3"/>
      <c r="D20" s="3"/>
      <c r="E20" s="3"/>
      <c r="F20" s="3"/>
      <c r="G20" s="3"/>
      <c r="H20" s="9"/>
    </row>
    <row r="21" spans="1:8" ht="15.75">
      <c r="A21" s="3" t="s">
        <v>7</v>
      </c>
      <c r="B21" s="3"/>
      <c r="C21" s="27"/>
      <c r="D21" s="27"/>
      <c r="E21" s="3"/>
      <c r="F21" s="353"/>
      <c r="G21" s="353"/>
      <c r="H21" s="9"/>
    </row>
    <row r="22" spans="1:8" ht="15.75">
      <c r="A22" s="9"/>
      <c r="B22" s="9"/>
      <c r="C22" s="352" t="s">
        <v>5</v>
      </c>
      <c r="D22" s="352"/>
      <c r="E22" s="3"/>
      <c r="F22" s="352" t="s">
        <v>6</v>
      </c>
      <c r="G22" s="352"/>
      <c r="H22" s="9"/>
    </row>
    <row r="23" spans="1:8" ht="15.75">
      <c r="A23" s="9"/>
      <c r="B23" s="9"/>
      <c r="C23" s="9"/>
      <c r="D23" s="9"/>
      <c r="E23" s="9"/>
      <c r="F23" s="9"/>
    </row>
    <row r="24" spans="1:8" ht="15.75">
      <c r="A24" s="9"/>
      <c r="B24" s="9"/>
      <c r="C24" s="9"/>
      <c r="D24" s="9"/>
      <c r="E24" s="9"/>
      <c r="F24" s="9"/>
    </row>
    <row r="25" spans="1:8" ht="15.75">
      <c r="A25" s="9"/>
      <c r="B25" s="9"/>
      <c r="C25" s="9"/>
      <c r="D25" s="9"/>
      <c r="E25" s="9"/>
      <c r="F25" s="9"/>
    </row>
    <row r="26" spans="1:8" ht="15">
      <c r="A26" s="13"/>
      <c r="B26" s="13"/>
      <c r="C26" s="13"/>
      <c r="D26" s="13"/>
      <c r="E26" s="13"/>
      <c r="F26" s="13"/>
    </row>
    <row r="27" spans="1:8" ht="15">
      <c r="A27" s="14"/>
      <c r="B27" s="14"/>
      <c r="C27" s="14"/>
      <c r="D27" s="14"/>
      <c r="E27" s="14"/>
      <c r="F27" s="14"/>
    </row>
    <row r="28" spans="1:8" ht="15">
      <c r="A28" s="14"/>
      <c r="B28" s="14"/>
      <c r="C28" s="14"/>
      <c r="D28" s="14"/>
      <c r="E28" s="14"/>
      <c r="F28" s="14"/>
    </row>
    <row r="29" spans="1:8" ht="15">
      <c r="A29" s="14"/>
      <c r="B29" s="14"/>
      <c r="C29" s="14"/>
      <c r="D29" s="14"/>
      <c r="E29" s="14"/>
      <c r="F29" s="14"/>
    </row>
    <row r="30" spans="1:8" ht="15">
      <c r="F30" s="14"/>
    </row>
    <row r="31" spans="1:8" ht="15">
      <c r="F31" s="14"/>
    </row>
    <row r="32" spans="1:8" ht="15">
      <c r="F32" s="14"/>
    </row>
    <row r="33" spans="6:6" ht="15">
      <c r="F33" s="14"/>
    </row>
  </sheetData>
  <sheetProtection selectLockedCells="1" selectUnlockedCells="1"/>
  <mergeCells count="19">
    <mergeCell ref="A8:F8"/>
    <mergeCell ref="A12:D12"/>
    <mergeCell ref="A13:D13"/>
    <mergeCell ref="A2:G2"/>
    <mergeCell ref="A3:G3"/>
    <mergeCell ref="A4:G4"/>
    <mergeCell ref="A5:G5"/>
    <mergeCell ref="A6:G6"/>
    <mergeCell ref="A7:F7"/>
    <mergeCell ref="A14:D14"/>
    <mergeCell ref="A15:D15"/>
    <mergeCell ref="A16:D16"/>
    <mergeCell ref="C22:D22"/>
    <mergeCell ref="F22:G22"/>
    <mergeCell ref="A17:D17"/>
    <mergeCell ref="A18:D18"/>
    <mergeCell ref="C19:D19"/>
    <mergeCell ref="F19:G19"/>
    <mergeCell ref="F21:G21"/>
  </mergeCells>
  <pageMargins left="1" right="0.39374999999999999" top="0.98402777777777772" bottom="0.98402777777777772" header="0.51180555555555551" footer="0.51180555555555551"/>
  <pageSetup paperSize="9" scale="93" firstPageNumber="0" orientation="portrait" horizontalDpi="300" verticalDpi="300" r:id="rId1"/>
  <headerFooter alignWithMargins="0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7030A0"/>
  </sheetPr>
  <dimension ref="A1:I33"/>
  <sheetViews>
    <sheetView view="pageBreakPreview" zoomScale="66" zoomScaleSheetLayoutView="66" workbookViewId="0">
      <selection activeCell="A19" sqref="A19:IV22"/>
    </sheetView>
  </sheetViews>
  <sheetFormatPr defaultRowHeight="12.75"/>
  <cols>
    <col min="5" max="5" width="17.5703125" customWidth="1"/>
    <col min="6" max="6" width="16.140625" customWidth="1"/>
    <col min="7" max="7" width="16.5703125" customWidth="1"/>
  </cols>
  <sheetData>
    <row r="1" spans="1:9" ht="15.75">
      <c r="A1" s="3"/>
      <c r="B1" s="3"/>
      <c r="C1" s="3"/>
      <c r="D1" s="3"/>
      <c r="E1" s="3"/>
      <c r="F1" s="3"/>
      <c r="G1" s="14"/>
    </row>
    <row r="2" spans="1:9" ht="15.75">
      <c r="A2" s="357" t="s">
        <v>0</v>
      </c>
      <c r="B2" s="357"/>
      <c r="C2" s="357"/>
      <c r="D2" s="357"/>
      <c r="E2" s="357"/>
      <c r="F2" s="357"/>
      <c r="G2" s="357"/>
    </row>
    <row r="3" spans="1:9" ht="29.25" customHeight="1">
      <c r="A3" s="368" t="s">
        <v>338</v>
      </c>
      <c r="B3" s="368"/>
      <c r="C3" s="368"/>
      <c r="D3" s="368"/>
      <c r="E3" s="368"/>
      <c r="F3" s="368"/>
      <c r="G3" s="368"/>
    </row>
    <row r="4" spans="1:9" ht="35.25" customHeight="1">
      <c r="A4" s="358"/>
      <c r="B4" s="358"/>
      <c r="C4" s="358"/>
      <c r="D4" s="358"/>
      <c r="E4" s="358"/>
      <c r="F4" s="358"/>
      <c r="G4" s="358"/>
    </row>
    <row r="5" spans="1:9" ht="15.75">
      <c r="A5" s="369" t="s">
        <v>1</v>
      </c>
      <c r="B5" s="369"/>
      <c r="C5" s="369"/>
      <c r="D5" s="369"/>
      <c r="E5" s="369"/>
      <c r="F5" s="369"/>
      <c r="G5" s="369"/>
    </row>
    <row r="6" spans="1:9" ht="15.75" customHeight="1">
      <c r="A6" s="357" t="s">
        <v>317</v>
      </c>
      <c r="B6" s="357"/>
      <c r="C6" s="357"/>
      <c r="D6" s="357"/>
      <c r="E6" s="357"/>
      <c r="F6" s="357"/>
      <c r="G6" s="357"/>
    </row>
    <row r="7" spans="1:9" ht="16.5" customHeight="1">
      <c r="A7" s="355"/>
      <c r="B7" s="355"/>
      <c r="C7" s="355"/>
      <c r="D7" s="355"/>
      <c r="E7" s="355"/>
      <c r="F7" s="355"/>
      <c r="G7" s="14"/>
    </row>
    <row r="8" spans="1:9" ht="15.75" customHeight="1">
      <c r="A8" s="357"/>
      <c r="B8" s="357"/>
      <c r="C8" s="357"/>
      <c r="D8" s="357"/>
      <c r="E8" s="357"/>
      <c r="F8" s="357"/>
      <c r="G8" s="14"/>
      <c r="I8" s="2"/>
    </row>
    <row r="9" spans="1:9" ht="15.75">
      <c r="A9" s="3"/>
      <c r="B9" s="3"/>
      <c r="C9" s="3"/>
      <c r="D9" s="3"/>
      <c r="E9" s="3"/>
      <c r="F9" s="3"/>
      <c r="G9" s="14"/>
    </row>
    <row r="10" spans="1:9" ht="15.75">
      <c r="A10" s="3"/>
      <c r="B10" s="3"/>
      <c r="C10" s="3"/>
      <c r="D10" s="3"/>
      <c r="E10" s="3"/>
      <c r="F10" s="3"/>
      <c r="G10" s="14"/>
    </row>
    <row r="11" spans="1:9" ht="15.75">
      <c r="A11" s="3"/>
      <c r="B11" s="3"/>
      <c r="C11" s="3"/>
      <c r="D11" s="3"/>
      <c r="E11" s="3"/>
      <c r="F11" s="3"/>
      <c r="G11" s="14"/>
    </row>
    <row r="12" spans="1:9" ht="32.2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9" ht="21.75" customHeight="1">
      <c r="A13" s="354"/>
      <c r="B13" s="354"/>
      <c r="C13" s="354"/>
      <c r="D13" s="354"/>
      <c r="E13" s="49">
        <v>0</v>
      </c>
      <c r="F13" s="49">
        <v>0</v>
      </c>
      <c r="G13" s="49">
        <v>0</v>
      </c>
    </row>
    <row r="14" spans="1:9" ht="21.75" customHeight="1">
      <c r="A14" s="364"/>
      <c r="B14" s="365"/>
      <c r="C14" s="365"/>
      <c r="D14" s="366"/>
      <c r="E14" s="49">
        <v>0</v>
      </c>
      <c r="F14" s="49">
        <v>0</v>
      </c>
      <c r="G14" s="49">
        <v>0</v>
      </c>
    </row>
    <row r="15" spans="1:9" ht="21.75" customHeight="1">
      <c r="A15" s="364"/>
      <c r="B15" s="365"/>
      <c r="C15" s="365"/>
      <c r="D15" s="366"/>
      <c r="E15" s="49">
        <v>0</v>
      </c>
      <c r="F15" s="49">
        <v>0</v>
      </c>
      <c r="G15" s="49">
        <v>0</v>
      </c>
    </row>
    <row r="16" spans="1:9" ht="25.5" customHeight="1">
      <c r="A16" s="367"/>
      <c r="B16" s="367"/>
      <c r="C16" s="367"/>
      <c r="D16" s="367"/>
      <c r="E16" s="49">
        <v>0</v>
      </c>
      <c r="F16" s="49">
        <v>0</v>
      </c>
      <c r="G16" s="49">
        <v>0</v>
      </c>
    </row>
    <row r="17" spans="1:8" ht="16.5" customHeight="1">
      <c r="A17" s="344" t="s">
        <v>2</v>
      </c>
      <c r="B17" s="344"/>
      <c r="C17" s="344"/>
      <c r="D17" s="344"/>
      <c r="E17" s="47">
        <f>SUM(E13:E16)</f>
        <v>0</v>
      </c>
      <c r="F17" s="47">
        <f>SUM(F13:F16)</f>
        <v>0</v>
      </c>
      <c r="G17" s="47">
        <f>SUM(G13:G16)</f>
        <v>0</v>
      </c>
    </row>
    <row r="18" spans="1:8" ht="15.75">
      <c r="A18" s="344" t="s">
        <v>3</v>
      </c>
      <c r="B18" s="344"/>
      <c r="C18" s="344"/>
      <c r="D18" s="344"/>
      <c r="E18" s="47">
        <f>E17/1000</f>
        <v>0</v>
      </c>
      <c r="F18" s="47">
        <f>F17/1000</f>
        <v>0</v>
      </c>
      <c r="G18" s="47">
        <f>G17/1000</f>
        <v>0</v>
      </c>
    </row>
    <row r="19" spans="1:8" ht="15.75">
      <c r="A19" s="3"/>
      <c r="B19" s="3"/>
      <c r="C19" s="352" t="s">
        <v>5</v>
      </c>
      <c r="D19" s="352"/>
      <c r="E19" s="3"/>
      <c r="F19" s="352" t="s">
        <v>6</v>
      </c>
      <c r="G19" s="352"/>
      <c r="H19" s="9"/>
    </row>
    <row r="20" spans="1:8" ht="15.75">
      <c r="A20" s="3"/>
      <c r="B20" s="3"/>
      <c r="C20" s="3"/>
      <c r="D20" s="3"/>
      <c r="E20" s="3"/>
      <c r="F20" s="3"/>
      <c r="G20" s="3"/>
      <c r="H20" s="9"/>
    </row>
    <row r="21" spans="1:8" ht="15.75">
      <c r="A21" s="3" t="s">
        <v>7</v>
      </c>
      <c r="B21" s="3"/>
      <c r="C21" s="27"/>
      <c r="D21" s="27"/>
      <c r="E21" s="3"/>
      <c r="F21" s="353"/>
      <c r="G21" s="353"/>
      <c r="H21" s="9"/>
    </row>
    <row r="22" spans="1:8" ht="15.75">
      <c r="A22" s="9"/>
      <c r="B22" s="9"/>
      <c r="C22" s="352" t="s">
        <v>5</v>
      </c>
      <c r="D22" s="352"/>
      <c r="E22" s="3"/>
      <c r="F22" s="352" t="s">
        <v>6</v>
      </c>
      <c r="G22" s="352"/>
      <c r="H22" s="9"/>
    </row>
    <row r="23" spans="1:8" ht="15.75">
      <c r="A23" s="9"/>
      <c r="B23" s="9"/>
      <c r="C23" s="9"/>
      <c r="D23" s="9"/>
      <c r="E23" s="9"/>
      <c r="F23" s="9"/>
    </row>
    <row r="24" spans="1:8" ht="15.75">
      <c r="A24" s="9"/>
      <c r="B24" s="9"/>
      <c r="C24" s="9"/>
      <c r="D24" s="9"/>
      <c r="E24" s="9"/>
      <c r="F24" s="9"/>
    </row>
    <row r="25" spans="1:8" ht="15.75">
      <c r="A25" s="9"/>
      <c r="B25" s="9"/>
      <c r="C25" s="9"/>
      <c r="D25" s="9"/>
      <c r="E25" s="9"/>
      <c r="F25" s="9"/>
    </row>
    <row r="26" spans="1:8" ht="15">
      <c r="A26" s="13"/>
      <c r="B26" s="13"/>
      <c r="C26" s="13"/>
      <c r="D26" s="13"/>
      <c r="E26" s="13"/>
      <c r="F26" s="13"/>
    </row>
    <row r="27" spans="1:8" ht="15">
      <c r="A27" s="14"/>
      <c r="B27" s="14"/>
      <c r="C27" s="14"/>
      <c r="D27" s="14"/>
      <c r="E27" s="14"/>
      <c r="F27" s="14"/>
    </row>
    <row r="28" spans="1:8" ht="15">
      <c r="A28" s="14"/>
      <c r="B28" s="14"/>
      <c r="C28" s="14"/>
      <c r="D28" s="14"/>
      <c r="E28" s="14"/>
      <c r="F28" s="14"/>
    </row>
    <row r="29" spans="1:8" ht="15">
      <c r="A29" s="14"/>
      <c r="B29" s="14"/>
      <c r="C29" s="14"/>
      <c r="D29" s="14"/>
      <c r="E29" s="14"/>
      <c r="F29" s="14"/>
    </row>
    <row r="30" spans="1:8" ht="15">
      <c r="F30" s="14"/>
    </row>
    <row r="31" spans="1:8" ht="15">
      <c r="F31" s="14"/>
    </row>
    <row r="32" spans="1:8" ht="15">
      <c r="F32" s="14"/>
    </row>
    <row r="33" spans="6:6" ht="15">
      <c r="F33" s="14"/>
    </row>
  </sheetData>
  <sheetProtection selectLockedCells="1" selectUnlockedCells="1"/>
  <mergeCells count="19">
    <mergeCell ref="A8:F8"/>
    <mergeCell ref="A12:D12"/>
    <mergeCell ref="A13:D13"/>
    <mergeCell ref="A2:G2"/>
    <mergeCell ref="A3:G3"/>
    <mergeCell ref="A4:G4"/>
    <mergeCell ref="A5:G5"/>
    <mergeCell ref="A6:G6"/>
    <mergeCell ref="A7:F7"/>
    <mergeCell ref="A14:D14"/>
    <mergeCell ref="A15:D15"/>
    <mergeCell ref="A16:D16"/>
    <mergeCell ref="C22:D22"/>
    <mergeCell ref="F22:G22"/>
    <mergeCell ref="A17:D17"/>
    <mergeCell ref="A18:D18"/>
    <mergeCell ref="C19:D19"/>
    <mergeCell ref="F19:G19"/>
    <mergeCell ref="F21:G21"/>
  </mergeCells>
  <pageMargins left="1" right="0.39374999999999999" top="0.98402777777777772" bottom="0.98402777777777772" header="0.51180555555555551" footer="0.51180555555555551"/>
  <pageSetup paperSize="9" scale="93" firstPageNumber="0" orientation="portrait" horizontalDpi="300" verticalDpi="300" r:id="rId1"/>
  <headerFooter alignWithMargins="0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7030A0"/>
  </sheetPr>
  <dimension ref="A1:I33"/>
  <sheetViews>
    <sheetView view="pageBreakPreview" zoomScale="66" zoomScaleSheetLayoutView="66" workbookViewId="0">
      <selection activeCell="A19" sqref="A19:IV22"/>
    </sheetView>
  </sheetViews>
  <sheetFormatPr defaultRowHeight="12.75"/>
  <cols>
    <col min="5" max="5" width="17.5703125" customWidth="1"/>
    <col min="6" max="6" width="16.140625" customWidth="1"/>
    <col min="7" max="7" width="16.5703125" customWidth="1"/>
  </cols>
  <sheetData>
    <row r="1" spans="1:9" ht="15.75">
      <c r="A1" s="3"/>
      <c r="B1" s="3"/>
      <c r="C1" s="3"/>
      <c r="D1" s="3"/>
      <c r="E1" s="3"/>
      <c r="F1" s="3"/>
      <c r="G1" s="14"/>
    </row>
    <row r="2" spans="1:9" ht="15.75">
      <c r="A2" s="357" t="s">
        <v>0</v>
      </c>
      <c r="B2" s="357"/>
      <c r="C2" s="357"/>
      <c r="D2" s="357"/>
      <c r="E2" s="357"/>
      <c r="F2" s="357"/>
      <c r="G2" s="357"/>
    </row>
    <row r="3" spans="1:9" ht="29.25" customHeight="1">
      <c r="A3" s="368" t="s">
        <v>335</v>
      </c>
      <c r="B3" s="368"/>
      <c r="C3" s="368"/>
      <c r="D3" s="368"/>
      <c r="E3" s="368"/>
      <c r="F3" s="368"/>
      <c r="G3" s="368"/>
    </row>
    <row r="4" spans="1:9" ht="35.25" customHeight="1">
      <c r="A4" s="358"/>
      <c r="B4" s="358"/>
      <c r="C4" s="358"/>
      <c r="D4" s="358"/>
      <c r="E4" s="358"/>
      <c r="F4" s="358"/>
      <c r="G4" s="358"/>
    </row>
    <row r="5" spans="1:9" ht="15.75">
      <c r="A5" s="369" t="s">
        <v>1</v>
      </c>
      <c r="B5" s="369"/>
      <c r="C5" s="369"/>
      <c r="D5" s="369"/>
      <c r="E5" s="369"/>
      <c r="F5" s="369"/>
      <c r="G5" s="369"/>
    </row>
    <row r="6" spans="1:9" ht="15.75" customHeight="1">
      <c r="A6" s="357" t="s">
        <v>317</v>
      </c>
      <c r="B6" s="357"/>
      <c r="C6" s="357"/>
      <c r="D6" s="357"/>
      <c r="E6" s="357"/>
      <c r="F6" s="357"/>
      <c r="G6" s="357"/>
    </row>
    <row r="7" spans="1:9" ht="16.5" customHeight="1">
      <c r="A7" s="355"/>
      <c r="B7" s="355"/>
      <c r="C7" s="355"/>
      <c r="D7" s="355"/>
      <c r="E7" s="355"/>
      <c r="F7" s="355"/>
      <c r="G7" s="14"/>
    </row>
    <row r="8" spans="1:9" ht="15.75" customHeight="1">
      <c r="A8" s="357"/>
      <c r="B8" s="357"/>
      <c r="C8" s="357"/>
      <c r="D8" s="357"/>
      <c r="E8" s="357"/>
      <c r="F8" s="357"/>
      <c r="G8" s="14"/>
      <c r="I8" s="2"/>
    </row>
    <row r="9" spans="1:9" ht="15.75">
      <c r="A9" s="3"/>
      <c r="B9" s="3"/>
      <c r="C9" s="3"/>
      <c r="D9" s="3"/>
      <c r="E9" s="3"/>
      <c r="F9" s="3"/>
      <c r="G9" s="14"/>
    </row>
    <row r="10" spans="1:9" ht="15.75">
      <c r="A10" s="3"/>
      <c r="B10" s="3"/>
      <c r="C10" s="3"/>
      <c r="D10" s="3"/>
      <c r="E10" s="3"/>
      <c r="F10" s="3"/>
      <c r="G10" s="14"/>
    </row>
    <row r="11" spans="1:9" ht="15.75">
      <c r="A11" s="3"/>
      <c r="B11" s="3"/>
      <c r="C11" s="3"/>
      <c r="D11" s="3"/>
      <c r="E11" s="3"/>
      <c r="F11" s="3"/>
      <c r="G11" s="14"/>
    </row>
    <row r="12" spans="1:9" ht="32.2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9" ht="24" customHeight="1">
      <c r="A13" s="354"/>
      <c r="B13" s="354"/>
      <c r="C13" s="354"/>
      <c r="D13" s="354"/>
      <c r="E13" s="49">
        <v>0</v>
      </c>
      <c r="F13" s="49">
        <v>0</v>
      </c>
      <c r="G13" s="49">
        <v>0</v>
      </c>
    </row>
    <row r="14" spans="1:9" ht="24" customHeight="1">
      <c r="A14" s="364"/>
      <c r="B14" s="365"/>
      <c r="C14" s="365"/>
      <c r="D14" s="366"/>
      <c r="E14" s="49">
        <v>0</v>
      </c>
      <c r="F14" s="49">
        <v>0</v>
      </c>
      <c r="G14" s="49">
        <v>0</v>
      </c>
    </row>
    <row r="15" spans="1:9" ht="24" customHeight="1">
      <c r="A15" s="364"/>
      <c r="B15" s="365"/>
      <c r="C15" s="365"/>
      <c r="D15" s="366"/>
      <c r="E15" s="49">
        <v>0</v>
      </c>
      <c r="F15" s="49">
        <v>0</v>
      </c>
      <c r="G15" s="49">
        <v>0</v>
      </c>
    </row>
    <row r="16" spans="1:9" ht="30" customHeight="1">
      <c r="A16" s="367"/>
      <c r="B16" s="367"/>
      <c r="C16" s="367"/>
      <c r="D16" s="367"/>
      <c r="E16" s="49">
        <v>0</v>
      </c>
      <c r="F16" s="49">
        <v>0</v>
      </c>
      <c r="G16" s="49">
        <v>0</v>
      </c>
    </row>
    <row r="17" spans="1:8" ht="16.5" customHeight="1">
      <c r="A17" s="344" t="s">
        <v>2</v>
      </c>
      <c r="B17" s="344"/>
      <c r="C17" s="344"/>
      <c r="D17" s="344"/>
      <c r="E17" s="47">
        <f>SUM(E13:E16)</f>
        <v>0</v>
      </c>
      <c r="F17" s="47">
        <f>SUM(F13:F16)</f>
        <v>0</v>
      </c>
      <c r="G17" s="47">
        <f>SUM(G13:G16)</f>
        <v>0</v>
      </c>
    </row>
    <row r="18" spans="1:8" ht="15.75">
      <c r="A18" s="344" t="s">
        <v>3</v>
      </c>
      <c r="B18" s="344"/>
      <c r="C18" s="344"/>
      <c r="D18" s="344"/>
      <c r="E18" s="47">
        <f>E17/1000</f>
        <v>0</v>
      </c>
      <c r="F18" s="47">
        <f>F17/1000</f>
        <v>0</v>
      </c>
      <c r="G18" s="47">
        <f>G17/1000</f>
        <v>0</v>
      </c>
    </row>
    <row r="19" spans="1:8" ht="15.75">
      <c r="A19" s="3"/>
      <c r="B19" s="3"/>
      <c r="C19" s="352" t="s">
        <v>5</v>
      </c>
      <c r="D19" s="352"/>
      <c r="E19" s="3"/>
      <c r="F19" s="352" t="s">
        <v>6</v>
      </c>
      <c r="G19" s="352"/>
      <c r="H19" s="9"/>
    </row>
    <row r="20" spans="1:8" ht="15.75">
      <c r="A20" s="3"/>
      <c r="B20" s="3"/>
      <c r="C20" s="3"/>
      <c r="D20" s="3"/>
      <c r="E20" s="3"/>
      <c r="F20" s="3"/>
      <c r="G20" s="3"/>
      <c r="H20" s="9"/>
    </row>
    <row r="21" spans="1:8" ht="15.75">
      <c r="A21" s="3" t="s">
        <v>7</v>
      </c>
      <c r="B21" s="3"/>
      <c r="C21" s="27"/>
      <c r="D21" s="27"/>
      <c r="E21" s="3"/>
      <c r="F21" s="353"/>
      <c r="G21" s="353"/>
      <c r="H21" s="9"/>
    </row>
    <row r="22" spans="1:8" ht="15.75">
      <c r="A22" s="9"/>
      <c r="B22" s="9"/>
      <c r="C22" s="352" t="s">
        <v>5</v>
      </c>
      <c r="D22" s="352"/>
      <c r="E22" s="3"/>
      <c r="F22" s="352" t="s">
        <v>6</v>
      </c>
      <c r="G22" s="352"/>
      <c r="H22" s="9"/>
    </row>
    <row r="23" spans="1:8" ht="15.75">
      <c r="A23" s="9"/>
      <c r="B23" s="9"/>
      <c r="C23" s="9"/>
      <c r="D23" s="9"/>
      <c r="E23" s="9"/>
      <c r="F23" s="9"/>
    </row>
    <row r="24" spans="1:8" ht="15.75">
      <c r="A24" s="9"/>
      <c r="B24" s="9"/>
      <c r="C24" s="9"/>
      <c r="D24" s="9"/>
      <c r="E24" s="9"/>
      <c r="F24" s="9"/>
    </row>
    <row r="25" spans="1:8" ht="15.75">
      <c r="A25" s="9"/>
      <c r="B25" s="9"/>
      <c r="C25" s="9"/>
      <c r="D25" s="9"/>
      <c r="E25" s="9"/>
      <c r="F25" s="9"/>
    </row>
    <row r="26" spans="1:8" ht="15">
      <c r="A26" s="13"/>
      <c r="B26" s="13"/>
      <c r="C26" s="13"/>
      <c r="D26" s="13"/>
      <c r="E26" s="13"/>
      <c r="F26" s="13"/>
    </row>
    <row r="27" spans="1:8" ht="15">
      <c r="A27" s="14"/>
      <c r="B27" s="14"/>
      <c r="C27" s="14"/>
      <c r="D27" s="14"/>
      <c r="E27" s="14"/>
      <c r="F27" s="14"/>
    </row>
    <row r="28" spans="1:8" ht="15">
      <c r="A28" s="14"/>
      <c r="B28" s="14"/>
      <c r="C28" s="14"/>
      <c r="D28" s="14"/>
      <c r="E28" s="14"/>
      <c r="F28" s="14"/>
    </row>
    <row r="29" spans="1:8" ht="15">
      <c r="A29" s="14"/>
      <c r="B29" s="14"/>
      <c r="C29" s="14"/>
      <c r="D29" s="14"/>
      <c r="E29" s="14"/>
      <c r="F29" s="14"/>
    </row>
    <row r="30" spans="1:8" ht="15">
      <c r="F30" s="14"/>
    </row>
    <row r="31" spans="1:8" ht="15">
      <c r="F31" s="14"/>
    </row>
    <row r="32" spans="1:8" ht="15">
      <c r="F32" s="14"/>
    </row>
    <row r="33" spans="6:6" ht="15">
      <c r="F33" s="14"/>
    </row>
  </sheetData>
  <sheetProtection selectLockedCells="1" selectUnlockedCells="1"/>
  <mergeCells count="19">
    <mergeCell ref="A8:F8"/>
    <mergeCell ref="A12:D12"/>
    <mergeCell ref="A13:D13"/>
    <mergeCell ref="A2:G2"/>
    <mergeCell ref="A3:G3"/>
    <mergeCell ref="A4:G4"/>
    <mergeCell ref="A5:G5"/>
    <mergeCell ref="A6:G6"/>
    <mergeCell ref="A7:F7"/>
    <mergeCell ref="A14:D14"/>
    <mergeCell ref="A15:D15"/>
    <mergeCell ref="A16:D16"/>
    <mergeCell ref="C22:D22"/>
    <mergeCell ref="F22:G22"/>
    <mergeCell ref="A17:D17"/>
    <mergeCell ref="A18:D18"/>
    <mergeCell ref="C19:D19"/>
    <mergeCell ref="F19:G19"/>
    <mergeCell ref="F21:G21"/>
  </mergeCells>
  <pageMargins left="1" right="0.39374999999999999" top="0.98402777777777772" bottom="0.98402777777777772" header="0.51180555555555551" footer="0.51180555555555551"/>
  <pageSetup paperSize="9" scale="93" firstPageNumber="0" orientation="portrait" horizontalDpi="300" verticalDpi="300" r:id="rId1"/>
  <headerFooter alignWithMargins="0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7030A0"/>
  </sheetPr>
  <dimension ref="A1:I33"/>
  <sheetViews>
    <sheetView view="pageBreakPreview" zoomScale="66" zoomScaleSheetLayoutView="66" workbookViewId="0">
      <selection activeCell="A19" sqref="A19:IV22"/>
    </sheetView>
  </sheetViews>
  <sheetFormatPr defaultRowHeight="12.75"/>
  <cols>
    <col min="5" max="5" width="17.5703125" customWidth="1"/>
    <col min="6" max="6" width="16.140625" customWidth="1"/>
    <col min="7" max="7" width="16.5703125" customWidth="1"/>
  </cols>
  <sheetData>
    <row r="1" spans="1:9" ht="15.75">
      <c r="A1" s="3"/>
      <c r="B1" s="3"/>
      <c r="C1" s="3"/>
      <c r="D1" s="3"/>
      <c r="E1" s="3"/>
      <c r="F1" s="3"/>
      <c r="G1" s="14"/>
    </row>
    <row r="2" spans="1:9" ht="15.75">
      <c r="A2" s="357" t="s">
        <v>0</v>
      </c>
      <c r="B2" s="357"/>
      <c r="C2" s="357"/>
      <c r="D2" s="357"/>
      <c r="E2" s="357"/>
      <c r="F2" s="357"/>
      <c r="G2" s="357"/>
    </row>
    <row r="3" spans="1:9" ht="29.25" customHeight="1">
      <c r="A3" s="368" t="s">
        <v>339</v>
      </c>
      <c r="B3" s="368"/>
      <c r="C3" s="368"/>
      <c r="D3" s="368"/>
      <c r="E3" s="368"/>
      <c r="F3" s="368"/>
      <c r="G3" s="368"/>
    </row>
    <row r="4" spans="1:9" ht="35.25" customHeight="1">
      <c r="A4" s="358"/>
      <c r="B4" s="358"/>
      <c r="C4" s="358"/>
      <c r="D4" s="358"/>
      <c r="E4" s="358"/>
      <c r="F4" s="358"/>
      <c r="G4" s="358"/>
    </row>
    <row r="5" spans="1:9" ht="15.75">
      <c r="A5" s="369" t="s">
        <v>1</v>
      </c>
      <c r="B5" s="369"/>
      <c r="C5" s="369"/>
      <c r="D5" s="369"/>
      <c r="E5" s="369"/>
      <c r="F5" s="369"/>
      <c r="G5" s="369"/>
    </row>
    <row r="6" spans="1:9" ht="15.75" customHeight="1">
      <c r="A6" s="357" t="s">
        <v>317</v>
      </c>
      <c r="B6" s="357"/>
      <c r="C6" s="357"/>
      <c r="D6" s="357"/>
      <c r="E6" s="357"/>
      <c r="F6" s="357"/>
      <c r="G6" s="357"/>
    </row>
    <row r="7" spans="1:9" ht="16.5" customHeight="1">
      <c r="A7" s="355"/>
      <c r="B7" s="355"/>
      <c r="C7" s="355"/>
      <c r="D7" s="355"/>
      <c r="E7" s="355"/>
      <c r="F7" s="355"/>
      <c r="G7" s="14"/>
    </row>
    <row r="8" spans="1:9" ht="15.75" customHeight="1">
      <c r="A8" s="357"/>
      <c r="B8" s="357"/>
      <c r="C8" s="357"/>
      <c r="D8" s="357"/>
      <c r="E8" s="357"/>
      <c r="F8" s="357"/>
      <c r="G8" s="14"/>
      <c r="I8" s="2"/>
    </row>
    <row r="9" spans="1:9" ht="15.75">
      <c r="A9" s="3"/>
      <c r="B9" s="3"/>
      <c r="C9" s="3"/>
      <c r="D9" s="3"/>
      <c r="E9" s="3"/>
      <c r="F9" s="3"/>
      <c r="G9" s="14"/>
    </row>
    <row r="10" spans="1:9" ht="15.75">
      <c r="A10" s="3"/>
      <c r="B10" s="3"/>
      <c r="C10" s="3"/>
      <c r="D10" s="3"/>
      <c r="E10" s="3"/>
      <c r="F10" s="3"/>
      <c r="G10" s="14"/>
    </row>
    <row r="11" spans="1:9" ht="15.75">
      <c r="A11" s="3"/>
      <c r="B11" s="3"/>
      <c r="C11" s="3"/>
      <c r="D11" s="3"/>
      <c r="E11" s="3"/>
      <c r="F11" s="3"/>
      <c r="G11" s="14"/>
    </row>
    <row r="12" spans="1:9" ht="32.2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9" ht="29.25" customHeight="1">
      <c r="A13" s="354"/>
      <c r="B13" s="354"/>
      <c r="C13" s="354"/>
      <c r="D13" s="354"/>
      <c r="E13" s="49">
        <v>0</v>
      </c>
      <c r="F13" s="49">
        <v>0</v>
      </c>
      <c r="G13" s="49">
        <v>0</v>
      </c>
    </row>
    <row r="14" spans="1:9" ht="29.25" customHeight="1">
      <c r="A14" s="364"/>
      <c r="B14" s="365"/>
      <c r="C14" s="365"/>
      <c r="D14" s="366"/>
      <c r="E14" s="49">
        <v>0</v>
      </c>
      <c r="F14" s="49">
        <v>0</v>
      </c>
      <c r="G14" s="49">
        <v>0</v>
      </c>
    </row>
    <row r="15" spans="1:9" ht="29.25" customHeight="1">
      <c r="A15" s="364"/>
      <c r="B15" s="365"/>
      <c r="C15" s="365"/>
      <c r="D15" s="366"/>
      <c r="E15" s="49">
        <v>0</v>
      </c>
      <c r="F15" s="49">
        <v>0</v>
      </c>
      <c r="G15" s="49">
        <v>0</v>
      </c>
    </row>
    <row r="16" spans="1:9" ht="24.75" customHeight="1">
      <c r="A16" s="367"/>
      <c r="B16" s="367"/>
      <c r="C16" s="367"/>
      <c r="D16" s="367"/>
      <c r="E16" s="49">
        <v>0</v>
      </c>
      <c r="F16" s="49">
        <v>0</v>
      </c>
      <c r="G16" s="49">
        <v>0</v>
      </c>
    </row>
    <row r="17" spans="1:8" ht="16.5" customHeight="1">
      <c r="A17" s="344" t="s">
        <v>2</v>
      </c>
      <c r="B17" s="344"/>
      <c r="C17" s="344"/>
      <c r="D17" s="344"/>
      <c r="E17" s="47">
        <f>SUM(E13:E16)</f>
        <v>0</v>
      </c>
      <c r="F17" s="47">
        <f>SUM(F13:F16)</f>
        <v>0</v>
      </c>
      <c r="G17" s="47">
        <f>SUM(G13:G16)</f>
        <v>0</v>
      </c>
    </row>
    <row r="18" spans="1:8" ht="15.75">
      <c r="A18" s="344" t="s">
        <v>3</v>
      </c>
      <c r="B18" s="344"/>
      <c r="C18" s="344"/>
      <c r="D18" s="344"/>
      <c r="E18" s="47">
        <f>E17/1000</f>
        <v>0</v>
      </c>
      <c r="F18" s="47">
        <f>F17/1000</f>
        <v>0</v>
      </c>
      <c r="G18" s="47">
        <f>G17/1000</f>
        <v>0</v>
      </c>
    </row>
    <row r="19" spans="1:8" ht="15.75">
      <c r="A19" s="3"/>
      <c r="B19" s="3"/>
      <c r="C19" s="352" t="s">
        <v>5</v>
      </c>
      <c r="D19" s="352"/>
      <c r="E19" s="3"/>
      <c r="F19" s="352" t="s">
        <v>6</v>
      </c>
      <c r="G19" s="352"/>
      <c r="H19" s="9"/>
    </row>
    <row r="20" spans="1:8" ht="15.75">
      <c r="A20" s="3"/>
      <c r="B20" s="3"/>
      <c r="C20" s="3"/>
      <c r="D20" s="3"/>
      <c r="E20" s="3"/>
      <c r="F20" s="3"/>
      <c r="G20" s="3"/>
      <c r="H20" s="9"/>
    </row>
    <row r="21" spans="1:8" ht="15.75">
      <c r="A21" s="3" t="s">
        <v>7</v>
      </c>
      <c r="B21" s="3"/>
      <c r="C21" s="27"/>
      <c r="D21" s="27"/>
      <c r="E21" s="3"/>
      <c r="F21" s="353"/>
      <c r="G21" s="353"/>
      <c r="H21" s="9"/>
    </row>
    <row r="22" spans="1:8" ht="15.75">
      <c r="A22" s="9"/>
      <c r="B22" s="9"/>
      <c r="C22" s="352" t="s">
        <v>5</v>
      </c>
      <c r="D22" s="352"/>
      <c r="E22" s="3"/>
      <c r="F22" s="352" t="s">
        <v>6</v>
      </c>
      <c r="G22" s="352"/>
      <c r="H22" s="9"/>
    </row>
    <row r="23" spans="1:8" ht="15.75">
      <c r="A23" s="9"/>
      <c r="B23" s="9"/>
      <c r="C23" s="9"/>
      <c r="D23" s="9"/>
      <c r="E23" s="9"/>
      <c r="F23" s="9"/>
    </row>
    <row r="24" spans="1:8" ht="15.75">
      <c r="A24" s="9"/>
      <c r="B24" s="9"/>
      <c r="C24" s="9"/>
      <c r="D24" s="9"/>
      <c r="E24" s="9"/>
      <c r="F24" s="9"/>
    </row>
    <row r="25" spans="1:8" ht="15.75">
      <c r="A25" s="9"/>
      <c r="B25" s="9"/>
      <c r="C25" s="9"/>
      <c r="D25" s="9"/>
      <c r="E25" s="9"/>
      <c r="F25" s="9"/>
    </row>
    <row r="26" spans="1:8" ht="15">
      <c r="A26" s="13"/>
      <c r="B26" s="13"/>
      <c r="C26" s="13"/>
      <c r="D26" s="13"/>
      <c r="E26" s="13"/>
      <c r="F26" s="13"/>
    </row>
    <row r="27" spans="1:8" ht="15">
      <c r="A27" s="14"/>
      <c r="B27" s="14"/>
      <c r="C27" s="14"/>
      <c r="D27" s="14"/>
      <c r="E27" s="14"/>
      <c r="F27" s="14"/>
    </row>
    <row r="28" spans="1:8" ht="15">
      <c r="A28" s="14"/>
      <c r="B28" s="14"/>
      <c r="C28" s="14"/>
      <c r="D28" s="14"/>
      <c r="E28" s="14"/>
      <c r="F28" s="14"/>
    </row>
    <row r="29" spans="1:8" ht="15">
      <c r="A29" s="14"/>
      <c r="B29" s="14"/>
      <c r="C29" s="14"/>
      <c r="D29" s="14"/>
      <c r="E29" s="14"/>
      <c r="F29" s="14"/>
    </row>
    <row r="30" spans="1:8" ht="15">
      <c r="F30" s="14"/>
    </row>
    <row r="31" spans="1:8" ht="15">
      <c r="F31" s="14"/>
    </row>
    <row r="32" spans="1:8" ht="15">
      <c r="F32" s="14"/>
    </row>
    <row r="33" spans="6:6" ht="15">
      <c r="F33" s="14"/>
    </row>
  </sheetData>
  <sheetProtection selectLockedCells="1" selectUnlockedCells="1"/>
  <mergeCells count="19">
    <mergeCell ref="A8:F8"/>
    <mergeCell ref="A12:D12"/>
    <mergeCell ref="A13:D13"/>
    <mergeCell ref="A2:G2"/>
    <mergeCell ref="A3:G3"/>
    <mergeCell ref="A4:G4"/>
    <mergeCell ref="A5:G5"/>
    <mergeCell ref="A6:G6"/>
    <mergeCell ref="A7:F7"/>
    <mergeCell ref="A14:D14"/>
    <mergeCell ref="A15:D15"/>
    <mergeCell ref="A16:D16"/>
    <mergeCell ref="C22:D22"/>
    <mergeCell ref="F22:G22"/>
    <mergeCell ref="A17:D17"/>
    <mergeCell ref="A18:D18"/>
    <mergeCell ref="C19:D19"/>
    <mergeCell ref="F19:G19"/>
    <mergeCell ref="F21:G21"/>
  </mergeCells>
  <pageMargins left="1" right="0.39374999999999999" top="0.98402777777777772" bottom="0.98402777777777772" header="0.51180555555555551" footer="0.51180555555555551"/>
  <pageSetup paperSize="9" scale="93" firstPageNumber="0" orientation="portrait" horizontalDpi="300" verticalDpi="300" r:id="rId1"/>
  <headerFooter alignWithMargins="0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7030A0"/>
  </sheetPr>
  <dimension ref="A1:I33"/>
  <sheetViews>
    <sheetView view="pageBreakPreview" zoomScale="66" zoomScaleSheetLayoutView="66" workbookViewId="0">
      <selection activeCell="A19" sqref="A19:IV22"/>
    </sheetView>
  </sheetViews>
  <sheetFormatPr defaultRowHeight="12.75"/>
  <cols>
    <col min="5" max="5" width="17.5703125" customWidth="1"/>
    <col min="6" max="6" width="16.140625" customWidth="1"/>
    <col min="7" max="7" width="16.5703125" customWidth="1"/>
  </cols>
  <sheetData>
    <row r="1" spans="1:9" ht="15.75">
      <c r="A1" s="3"/>
      <c r="B1" s="3"/>
      <c r="C1" s="3"/>
      <c r="D1" s="3"/>
      <c r="E1" s="3"/>
      <c r="F1" s="3"/>
      <c r="G1" s="14"/>
    </row>
    <row r="2" spans="1:9" ht="15.75">
      <c r="A2" s="357" t="s">
        <v>0</v>
      </c>
      <c r="B2" s="357"/>
      <c r="C2" s="357"/>
      <c r="D2" s="357"/>
      <c r="E2" s="357"/>
      <c r="F2" s="357"/>
      <c r="G2" s="357"/>
    </row>
    <row r="3" spans="1:9" ht="29.25" customHeight="1">
      <c r="A3" s="368" t="s">
        <v>340</v>
      </c>
      <c r="B3" s="368"/>
      <c r="C3" s="368"/>
      <c r="D3" s="368"/>
      <c r="E3" s="368"/>
      <c r="F3" s="368"/>
      <c r="G3" s="368"/>
    </row>
    <row r="4" spans="1:9" ht="35.25" customHeight="1">
      <c r="A4" s="358"/>
      <c r="B4" s="358"/>
      <c r="C4" s="358"/>
      <c r="D4" s="358"/>
      <c r="E4" s="358"/>
      <c r="F4" s="358"/>
      <c r="G4" s="358"/>
    </row>
    <row r="5" spans="1:9" ht="15.75">
      <c r="A5" s="369" t="s">
        <v>1</v>
      </c>
      <c r="B5" s="369"/>
      <c r="C5" s="369"/>
      <c r="D5" s="369"/>
      <c r="E5" s="369"/>
      <c r="F5" s="369"/>
      <c r="G5" s="369"/>
    </row>
    <row r="6" spans="1:9" ht="15.75" customHeight="1">
      <c r="A6" s="357" t="s">
        <v>317</v>
      </c>
      <c r="B6" s="357"/>
      <c r="C6" s="357"/>
      <c r="D6" s="357"/>
      <c r="E6" s="357"/>
      <c r="F6" s="357"/>
      <c r="G6" s="357"/>
    </row>
    <row r="7" spans="1:9" ht="16.5" customHeight="1">
      <c r="A7" s="355"/>
      <c r="B7" s="355"/>
      <c r="C7" s="355"/>
      <c r="D7" s="355"/>
      <c r="E7" s="355"/>
      <c r="F7" s="355"/>
      <c r="G7" s="14"/>
    </row>
    <row r="8" spans="1:9" ht="15.75" customHeight="1">
      <c r="A8" s="357"/>
      <c r="B8" s="357"/>
      <c r="C8" s="357"/>
      <c r="D8" s="357"/>
      <c r="E8" s="357"/>
      <c r="F8" s="357"/>
      <c r="G8" s="14"/>
      <c r="I8" s="2"/>
    </row>
    <row r="9" spans="1:9" ht="15.75">
      <c r="A9" s="3"/>
      <c r="B9" s="3"/>
      <c r="C9" s="3"/>
      <c r="D9" s="3"/>
      <c r="E9" s="3"/>
      <c r="F9" s="3"/>
      <c r="G9" s="14"/>
    </row>
    <row r="10" spans="1:9" ht="15.75">
      <c r="A10" s="3"/>
      <c r="B10" s="3"/>
      <c r="C10" s="3"/>
      <c r="D10" s="3"/>
      <c r="E10" s="3"/>
      <c r="F10" s="3"/>
      <c r="G10" s="14"/>
    </row>
    <row r="11" spans="1:9" ht="15.75">
      <c r="A11" s="3"/>
      <c r="B11" s="3"/>
      <c r="C11" s="3"/>
      <c r="D11" s="3"/>
      <c r="E11" s="3"/>
      <c r="F11" s="3"/>
      <c r="G11" s="14"/>
    </row>
    <row r="12" spans="1:9" ht="32.2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9" ht="30.75" customHeight="1">
      <c r="A13" s="354"/>
      <c r="B13" s="354"/>
      <c r="C13" s="354"/>
      <c r="D13" s="354"/>
      <c r="E13" s="49">
        <v>0</v>
      </c>
      <c r="F13" s="49">
        <v>0</v>
      </c>
      <c r="G13" s="49">
        <v>0</v>
      </c>
    </row>
    <row r="14" spans="1:9" ht="30.75" customHeight="1">
      <c r="A14" s="364"/>
      <c r="B14" s="365"/>
      <c r="C14" s="365"/>
      <c r="D14" s="366"/>
      <c r="E14" s="49">
        <v>0</v>
      </c>
      <c r="F14" s="49">
        <v>0</v>
      </c>
      <c r="G14" s="49">
        <v>0</v>
      </c>
    </row>
    <row r="15" spans="1:9" ht="30.75" customHeight="1">
      <c r="A15" s="364"/>
      <c r="B15" s="365"/>
      <c r="C15" s="365"/>
      <c r="D15" s="366"/>
      <c r="E15" s="49">
        <v>0</v>
      </c>
      <c r="F15" s="49">
        <v>0</v>
      </c>
      <c r="G15" s="49">
        <v>0</v>
      </c>
    </row>
    <row r="16" spans="1:9" ht="31.5" customHeight="1">
      <c r="A16" s="367"/>
      <c r="B16" s="367"/>
      <c r="C16" s="367"/>
      <c r="D16" s="367"/>
      <c r="E16" s="49">
        <v>0</v>
      </c>
      <c r="F16" s="49">
        <v>0</v>
      </c>
      <c r="G16" s="49">
        <v>0</v>
      </c>
    </row>
    <row r="17" spans="1:8" ht="16.5" customHeight="1">
      <c r="A17" s="344" t="s">
        <v>2</v>
      </c>
      <c r="B17" s="344"/>
      <c r="C17" s="344"/>
      <c r="D17" s="344"/>
      <c r="E17" s="47">
        <f>SUM(E13:E16)</f>
        <v>0</v>
      </c>
      <c r="F17" s="47">
        <f>SUM(F13:F16)</f>
        <v>0</v>
      </c>
      <c r="G17" s="47">
        <f>SUM(G13:G16)</f>
        <v>0</v>
      </c>
    </row>
    <row r="18" spans="1:8" ht="15.75">
      <c r="A18" s="344" t="s">
        <v>3</v>
      </c>
      <c r="B18" s="344"/>
      <c r="C18" s="344"/>
      <c r="D18" s="344"/>
      <c r="E18" s="47">
        <f>E17/1000</f>
        <v>0</v>
      </c>
      <c r="F18" s="47">
        <f>F17/1000</f>
        <v>0</v>
      </c>
      <c r="G18" s="47">
        <f>G17/1000</f>
        <v>0</v>
      </c>
    </row>
    <row r="19" spans="1:8" ht="15.75">
      <c r="A19" s="3"/>
      <c r="B19" s="3"/>
      <c r="C19" s="352" t="s">
        <v>5</v>
      </c>
      <c r="D19" s="352"/>
      <c r="E19" s="3"/>
      <c r="F19" s="352" t="s">
        <v>6</v>
      </c>
      <c r="G19" s="352"/>
      <c r="H19" s="9"/>
    </row>
    <row r="20" spans="1:8" ht="15.75">
      <c r="A20" s="3"/>
      <c r="B20" s="3"/>
      <c r="C20" s="3"/>
      <c r="D20" s="3"/>
      <c r="E20" s="3"/>
      <c r="F20" s="3"/>
      <c r="G20" s="3"/>
      <c r="H20" s="9"/>
    </row>
    <row r="21" spans="1:8" ht="15.75">
      <c r="A21" s="3" t="s">
        <v>7</v>
      </c>
      <c r="B21" s="3"/>
      <c r="C21" s="27"/>
      <c r="D21" s="27"/>
      <c r="E21" s="3"/>
      <c r="F21" s="353"/>
      <c r="G21" s="353"/>
      <c r="H21" s="9"/>
    </row>
    <row r="22" spans="1:8" ht="15.75">
      <c r="A22" s="9"/>
      <c r="B22" s="9"/>
      <c r="C22" s="352" t="s">
        <v>5</v>
      </c>
      <c r="D22" s="352"/>
      <c r="E22" s="3"/>
      <c r="F22" s="352" t="s">
        <v>6</v>
      </c>
      <c r="G22" s="352"/>
      <c r="H22" s="9"/>
    </row>
    <row r="23" spans="1:8" ht="15.75">
      <c r="A23" s="9"/>
      <c r="B23" s="9"/>
      <c r="C23" s="9"/>
      <c r="D23" s="9"/>
      <c r="E23" s="9"/>
      <c r="F23" s="9"/>
    </row>
    <row r="24" spans="1:8" ht="15.75">
      <c r="A24" s="9"/>
      <c r="B24" s="9"/>
      <c r="C24" s="9"/>
      <c r="D24" s="9"/>
      <c r="E24" s="9"/>
      <c r="F24" s="9"/>
    </row>
    <row r="25" spans="1:8" ht="15.75">
      <c r="A25" s="9"/>
      <c r="B25" s="9"/>
      <c r="C25" s="9"/>
      <c r="D25" s="9"/>
      <c r="E25" s="9"/>
      <c r="F25" s="9"/>
    </row>
    <row r="26" spans="1:8" ht="15">
      <c r="A26" s="13"/>
      <c r="B26" s="13"/>
      <c r="C26" s="13"/>
      <c r="D26" s="13"/>
      <c r="E26" s="13"/>
      <c r="F26" s="13"/>
    </row>
    <row r="27" spans="1:8" ht="15">
      <c r="A27" s="14"/>
      <c r="B27" s="14"/>
      <c r="C27" s="14"/>
      <c r="D27" s="14"/>
      <c r="E27" s="14"/>
      <c r="F27" s="14"/>
    </row>
    <row r="28" spans="1:8" ht="15">
      <c r="A28" s="14"/>
      <c r="B28" s="14"/>
      <c r="C28" s="14"/>
      <c r="D28" s="14"/>
      <c r="E28" s="14"/>
      <c r="F28" s="14"/>
    </row>
    <row r="29" spans="1:8" ht="15">
      <c r="A29" s="14"/>
      <c r="B29" s="14"/>
      <c r="C29" s="14"/>
      <c r="D29" s="14"/>
      <c r="E29" s="14"/>
      <c r="F29" s="14"/>
    </row>
    <row r="30" spans="1:8" ht="15">
      <c r="F30" s="14"/>
    </row>
    <row r="31" spans="1:8" ht="15">
      <c r="F31" s="14"/>
    </row>
    <row r="32" spans="1:8" ht="15">
      <c r="F32" s="14"/>
    </row>
    <row r="33" spans="6:6" ht="15">
      <c r="F33" s="14"/>
    </row>
  </sheetData>
  <sheetProtection selectLockedCells="1" selectUnlockedCells="1"/>
  <mergeCells count="19">
    <mergeCell ref="A8:F8"/>
    <mergeCell ref="A12:D12"/>
    <mergeCell ref="A13:D13"/>
    <mergeCell ref="A2:G2"/>
    <mergeCell ref="A3:G3"/>
    <mergeCell ref="A4:G4"/>
    <mergeCell ref="A5:G5"/>
    <mergeCell ref="A6:G6"/>
    <mergeCell ref="A7:F7"/>
    <mergeCell ref="A14:D14"/>
    <mergeCell ref="A15:D15"/>
    <mergeCell ref="A16:D16"/>
    <mergeCell ref="C22:D22"/>
    <mergeCell ref="F22:G22"/>
    <mergeCell ref="A17:D17"/>
    <mergeCell ref="A18:D18"/>
    <mergeCell ref="C19:D19"/>
    <mergeCell ref="F19:G19"/>
    <mergeCell ref="F21:G21"/>
  </mergeCells>
  <pageMargins left="1" right="0.39374999999999999" top="0.98402777777777772" bottom="0.98402777777777772" header="0.51180555555555551" footer="0.51180555555555551"/>
  <pageSetup paperSize="9" scale="93" firstPageNumber="0" orientation="portrait" horizontalDpi="300" verticalDpi="300" r:id="rId1"/>
  <headerFooter alignWithMargins="0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7030A0"/>
  </sheetPr>
  <dimension ref="A1:I33"/>
  <sheetViews>
    <sheetView view="pageBreakPreview" zoomScale="66" zoomScaleSheetLayoutView="66" workbookViewId="0">
      <selection activeCell="A19" sqref="A19:IV22"/>
    </sheetView>
  </sheetViews>
  <sheetFormatPr defaultRowHeight="12.75"/>
  <cols>
    <col min="5" max="5" width="17.5703125" customWidth="1"/>
    <col min="6" max="6" width="16.140625" customWidth="1"/>
    <col min="7" max="7" width="16.5703125" customWidth="1"/>
  </cols>
  <sheetData>
    <row r="1" spans="1:9" ht="15.75">
      <c r="A1" s="3"/>
      <c r="B1" s="3"/>
      <c r="C1" s="3"/>
      <c r="D1" s="3"/>
      <c r="E1" s="3"/>
      <c r="F1" s="3"/>
      <c r="G1" s="14"/>
    </row>
    <row r="2" spans="1:9" ht="15.75">
      <c r="A2" s="357" t="s">
        <v>0</v>
      </c>
      <c r="B2" s="357"/>
      <c r="C2" s="357"/>
      <c r="D2" s="357"/>
      <c r="E2" s="357"/>
      <c r="F2" s="357"/>
      <c r="G2" s="357"/>
    </row>
    <row r="3" spans="1:9" ht="29.25" customHeight="1">
      <c r="A3" s="368" t="s">
        <v>341</v>
      </c>
      <c r="B3" s="368"/>
      <c r="C3" s="368"/>
      <c r="D3" s="368"/>
      <c r="E3" s="368"/>
      <c r="F3" s="368"/>
      <c r="G3" s="368"/>
    </row>
    <row r="4" spans="1:9" ht="35.25" customHeight="1">
      <c r="A4" s="358"/>
      <c r="B4" s="358"/>
      <c r="C4" s="358"/>
      <c r="D4" s="358"/>
      <c r="E4" s="358"/>
      <c r="F4" s="358"/>
      <c r="G4" s="358"/>
    </row>
    <row r="5" spans="1:9" ht="15.75">
      <c r="A5" s="369" t="s">
        <v>1</v>
      </c>
      <c r="B5" s="369"/>
      <c r="C5" s="369"/>
      <c r="D5" s="369"/>
      <c r="E5" s="369"/>
      <c r="F5" s="369"/>
      <c r="G5" s="369"/>
    </row>
    <row r="6" spans="1:9" ht="15.75" customHeight="1">
      <c r="A6" s="357" t="s">
        <v>317</v>
      </c>
      <c r="B6" s="357"/>
      <c r="C6" s="357"/>
      <c r="D6" s="357"/>
      <c r="E6" s="357"/>
      <c r="F6" s="357"/>
      <c r="G6" s="357"/>
    </row>
    <row r="7" spans="1:9" ht="16.5" customHeight="1">
      <c r="A7" s="355"/>
      <c r="B7" s="355"/>
      <c r="C7" s="355"/>
      <c r="D7" s="355"/>
      <c r="E7" s="355"/>
      <c r="F7" s="355"/>
      <c r="G7" s="14"/>
    </row>
    <row r="8" spans="1:9" ht="15.75" customHeight="1">
      <c r="A8" s="357"/>
      <c r="B8" s="357"/>
      <c r="C8" s="357"/>
      <c r="D8" s="357"/>
      <c r="E8" s="357"/>
      <c r="F8" s="357"/>
      <c r="G8" s="14"/>
      <c r="I8" s="2"/>
    </row>
    <row r="9" spans="1:9" ht="15.75">
      <c r="A9" s="3"/>
      <c r="B9" s="3"/>
      <c r="C9" s="3"/>
      <c r="D9" s="3"/>
      <c r="E9" s="3"/>
      <c r="F9" s="3"/>
      <c r="G9" s="14"/>
    </row>
    <row r="10" spans="1:9" ht="15.75">
      <c r="A10" s="3"/>
      <c r="B10" s="3"/>
      <c r="C10" s="3"/>
      <c r="D10" s="3"/>
      <c r="E10" s="3"/>
      <c r="F10" s="3"/>
      <c r="G10" s="14"/>
    </row>
    <row r="11" spans="1:9" ht="15.75">
      <c r="A11" s="3"/>
      <c r="B11" s="3"/>
      <c r="C11" s="3"/>
      <c r="D11" s="3"/>
      <c r="E11" s="3"/>
      <c r="F11" s="3"/>
      <c r="G11" s="14"/>
    </row>
    <row r="12" spans="1:9" ht="32.2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9" ht="28.5" customHeight="1">
      <c r="A13" s="354"/>
      <c r="B13" s="354"/>
      <c r="C13" s="354"/>
      <c r="D13" s="354"/>
      <c r="E13" s="49">
        <v>0</v>
      </c>
      <c r="F13" s="49">
        <v>0</v>
      </c>
      <c r="G13" s="49">
        <v>0</v>
      </c>
    </row>
    <row r="14" spans="1:9" ht="28.5" customHeight="1">
      <c r="A14" s="364"/>
      <c r="B14" s="365"/>
      <c r="C14" s="365"/>
      <c r="D14" s="366"/>
      <c r="E14" s="49">
        <v>0</v>
      </c>
      <c r="F14" s="49">
        <v>0</v>
      </c>
      <c r="G14" s="49">
        <v>0</v>
      </c>
    </row>
    <row r="15" spans="1:9" ht="28.5" customHeight="1">
      <c r="A15" s="364"/>
      <c r="B15" s="365"/>
      <c r="C15" s="365"/>
      <c r="D15" s="366"/>
      <c r="E15" s="49">
        <v>0</v>
      </c>
      <c r="F15" s="49">
        <v>0</v>
      </c>
      <c r="G15" s="49">
        <v>0</v>
      </c>
    </row>
    <row r="16" spans="1:9" ht="30" customHeight="1">
      <c r="A16" s="367"/>
      <c r="B16" s="367"/>
      <c r="C16" s="367"/>
      <c r="D16" s="367"/>
      <c r="E16" s="49">
        <v>0</v>
      </c>
      <c r="F16" s="49">
        <v>0</v>
      </c>
      <c r="G16" s="49">
        <v>0</v>
      </c>
    </row>
    <row r="17" spans="1:8" ht="16.5" customHeight="1">
      <c r="A17" s="344" t="s">
        <v>2</v>
      </c>
      <c r="B17" s="344"/>
      <c r="C17" s="344"/>
      <c r="D17" s="344"/>
      <c r="E17" s="47">
        <f>SUM(E13:E16)</f>
        <v>0</v>
      </c>
      <c r="F17" s="47">
        <f>SUM(F13:F16)</f>
        <v>0</v>
      </c>
      <c r="G17" s="47">
        <f>SUM(G13:G16)</f>
        <v>0</v>
      </c>
    </row>
    <row r="18" spans="1:8" ht="15.75">
      <c r="A18" s="344" t="s">
        <v>3</v>
      </c>
      <c r="B18" s="344"/>
      <c r="C18" s="344"/>
      <c r="D18" s="344"/>
      <c r="E18" s="47">
        <f>E17/1000</f>
        <v>0</v>
      </c>
      <c r="F18" s="47">
        <f>F17/1000</f>
        <v>0</v>
      </c>
      <c r="G18" s="47">
        <f>G17/1000</f>
        <v>0</v>
      </c>
    </row>
    <row r="19" spans="1:8" ht="15.75">
      <c r="A19" s="3"/>
      <c r="B19" s="3"/>
      <c r="C19" s="352" t="s">
        <v>5</v>
      </c>
      <c r="D19" s="352"/>
      <c r="E19" s="3"/>
      <c r="F19" s="352" t="s">
        <v>6</v>
      </c>
      <c r="G19" s="352"/>
      <c r="H19" s="9"/>
    </row>
    <row r="20" spans="1:8" ht="15.75">
      <c r="A20" s="3"/>
      <c r="B20" s="3"/>
      <c r="C20" s="3"/>
      <c r="D20" s="3"/>
      <c r="E20" s="3"/>
      <c r="F20" s="3"/>
      <c r="G20" s="3"/>
      <c r="H20" s="9"/>
    </row>
    <row r="21" spans="1:8" ht="15.75">
      <c r="A21" s="3" t="s">
        <v>7</v>
      </c>
      <c r="B21" s="3"/>
      <c r="C21" s="27"/>
      <c r="D21" s="27"/>
      <c r="E21" s="3"/>
      <c r="F21" s="353"/>
      <c r="G21" s="353"/>
      <c r="H21" s="9"/>
    </row>
    <row r="22" spans="1:8" ht="15.75">
      <c r="A22" s="9"/>
      <c r="B22" s="9"/>
      <c r="C22" s="352" t="s">
        <v>5</v>
      </c>
      <c r="D22" s="352"/>
      <c r="E22" s="3"/>
      <c r="F22" s="352" t="s">
        <v>6</v>
      </c>
      <c r="G22" s="352"/>
      <c r="H22" s="9"/>
    </row>
    <row r="23" spans="1:8" ht="15.75">
      <c r="A23" s="9"/>
      <c r="B23" s="9"/>
      <c r="C23" s="9"/>
      <c r="D23" s="9"/>
      <c r="E23" s="9"/>
      <c r="F23" s="9"/>
    </row>
    <row r="24" spans="1:8" ht="15.75">
      <c r="A24" s="9"/>
      <c r="B24" s="9"/>
      <c r="C24" s="9"/>
      <c r="D24" s="9"/>
      <c r="E24" s="9"/>
      <c r="F24" s="9"/>
    </row>
    <row r="25" spans="1:8" ht="15.75">
      <c r="A25" s="9"/>
      <c r="B25" s="9"/>
      <c r="C25" s="9"/>
      <c r="D25" s="9"/>
      <c r="E25" s="9"/>
      <c r="F25" s="9"/>
    </row>
    <row r="26" spans="1:8" ht="15">
      <c r="A26" s="13"/>
      <c r="B26" s="13"/>
      <c r="C26" s="13"/>
      <c r="D26" s="13"/>
      <c r="E26" s="13"/>
      <c r="F26" s="13"/>
    </row>
    <row r="27" spans="1:8" ht="15">
      <c r="A27" s="14"/>
      <c r="B27" s="14"/>
      <c r="C27" s="14"/>
      <c r="D27" s="14"/>
      <c r="E27" s="14"/>
      <c r="F27" s="14"/>
    </row>
    <row r="28" spans="1:8" ht="15">
      <c r="A28" s="14"/>
      <c r="B28" s="14"/>
      <c r="C28" s="14"/>
      <c r="D28" s="14"/>
      <c r="E28" s="14"/>
      <c r="F28" s="14"/>
    </row>
    <row r="29" spans="1:8" ht="15">
      <c r="A29" s="14"/>
      <c r="B29" s="14"/>
      <c r="C29" s="14"/>
      <c r="D29" s="14"/>
      <c r="E29" s="14"/>
      <c r="F29" s="14"/>
    </row>
    <row r="30" spans="1:8" ht="15">
      <c r="F30" s="14"/>
    </row>
    <row r="31" spans="1:8" ht="15">
      <c r="F31" s="14"/>
    </row>
    <row r="32" spans="1:8" ht="15">
      <c r="F32" s="14"/>
    </row>
    <row r="33" spans="6:6" ht="15">
      <c r="F33" s="14"/>
    </row>
  </sheetData>
  <sheetProtection selectLockedCells="1" selectUnlockedCells="1"/>
  <mergeCells count="19">
    <mergeCell ref="A8:F8"/>
    <mergeCell ref="A12:D12"/>
    <mergeCell ref="A13:D13"/>
    <mergeCell ref="A2:G2"/>
    <mergeCell ref="A3:G3"/>
    <mergeCell ref="A4:G4"/>
    <mergeCell ref="A5:G5"/>
    <mergeCell ref="A6:G6"/>
    <mergeCell ref="A7:F7"/>
    <mergeCell ref="A14:D14"/>
    <mergeCell ref="A15:D15"/>
    <mergeCell ref="A16:D16"/>
    <mergeCell ref="C22:D22"/>
    <mergeCell ref="F22:G22"/>
    <mergeCell ref="A17:D17"/>
    <mergeCell ref="A18:D18"/>
    <mergeCell ref="C19:D19"/>
    <mergeCell ref="F19:G19"/>
    <mergeCell ref="F21:G21"/>
  </mergeCells>
  <pageMargins left="1" right="0.39374999999999999" top="0.98402777777777772" bottom="0.98402777777777772" header="0.51180555555555551" footer="0.51180555555555551"/>
  <pageSetup paperSize="9" scale="93" firstPageNumber="0" orientation="portrait" horizontalDpi="300" verticalDpi="300" r:id="rId1"/>
  <headerFooter alignWithMargins="0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7030A0"/>
  </sheetPr>
  <dimension ref="A1:I33"/>
  <sheetViews>
    <sheetView view="pageBreakPreview" zoomScale="66" zoomScaleSheetLayoutView="66" workbookViewId="0">
      <selection activeCell="A19" sqref="A19:IV22"/>
    </sheetView>
  </sheetViews>
  <sheetFormatPr defaultRowHeight="12.75"/>
  <cols>
    <col min="5" max="5" width="17.5703125" customWidth="1"/>
    <col min="6" max="6" width="16.140625" customWidth="1"/>
    <col min="7" max="7" width="16.5703125" customWidth="1"/>
  </cols>
  <sheetData>
    <row r="1" spans="1:9" ht="15.75">
      <c r="A1" s="3"/>
      <c r="B1" s="3"/>
      <c r="C1" s="3"/>
      <c r="D1" s="3"/>
      <c r="E1" s="3"/>
      <c r="F1" s="3"/>
      <c r="G1" s="14"/>
    </row>
    <row r="2" spans="1:9" ht="15.75">
      <c r="A2" s="357" t="s">
        <v>0</v>
      </c>
      <c r="B2" s="357"/>
      <c r="C2" s="357"/>
      <c r="D2" s="357"/>
      <c r="E2" s="357"/>
      <c r="F2" s="357"/>
      <c r="G2" s="357"/>
    </row>
    <row r="3" spans="1:9" ht="29.25" customHeight="1">
      <c r="A3" s="368" t="s">
        <v>342</v>
      </c>
      <c r="B3" s="368"/>
      <c r="C3" s="368"/>
      <c r="D3" s="368"/>
      <c r="E3" s="368"/>
      <c r="F3" s="368"/>
      <c r="G3" s="368"/>
    </row>
    <row r="4" spans="1:9" ht="35.25" customHeight="1">
      <c r="A4" s="358"/>
      <c r="B4" s="358"/>
      <c r="C4" s="358"/>
      <c r="D4" s="358"/>
      <c r="E4" s="358"/>
      <c r="F4" s="358"/>
      <c r="G4" s="358"/>
    </row>
    <row r="5" spans="1:9" ht="15.75">
      <c r="A5" s="369" t="s">
        <v>1</v>
      </c>
      <c r="B5" s="369"/>
      <c r="C5" s="369"/>
      <c r="D5" s="369"/>
      <c r="E5" s="369"/>
      <c r="F5" s="369"/>
      <c r="G5" s="369"/>
    </row>
    <row r="6" spans="1:9" ht="15.75" customHeight="1">
      <c r="A6" s="357" t="s">
        <v>317</v>
      </c>
      <c r="B6" s="357"/>
      <c r="C6" s="357"/>
      <c r="D6" s="357"/>
      <c r="E6" s="357"/>
      <c r="F6" s="357"/>
      <c r="G6" s="357"/>
    </row>
    <row r="7" spans="1:9" ht="16.5" customHeight="1">
      <c r="A7" s="355"/>
      <c r="B7" s="355"/>
      <c r="C7" s="355"/>
      <c r="D7" s="355"/>
      <c r="E7" s="355"/>
      <c r="F7" s="355"/>
      <c r="G7" s="14"/>
    </row>
    <row r="8" spans="1:9" ht="15.75" customHeight="1">
      <c r="A8" s="357"/>
      <c r="B8" s="357"/>
      <c r="C8" s="357"/>
      <c r="D8" s="357"/>
      <c r="E8" s="357"/>
      <c r="F8" s="357"/>
      <c r="G8" s="14"/>
      <c r="I8" s="2"/>
    </row>
    <row r="9" spans="1:9" ht="15.75">
      <c r="A9" s="3"/>
      <c r="B9" s="3"/>
      <c r="C9" s="3"/>
      <c r="D9" s="3"/>
      <c r="E9" s="3"/>
      <c r="F9" s="3"/>
      <c r="G9" s="14"/>
    </row>
    <row r="10" spans="1:9" ht="15.75">
      <c r="A10" s="3"/>
      <c r="B10" s="3"/>
      <c r="C10" s="3"/>
      <c r="D10" s="3"/>
      <c r="E10" s="3"/>
      <c r="F10" s="3"/>
      <c r="G10" s="14"/>
    </row>
    <row r="11" spans="1:9" ht="15.75">
      <c r="A11" s="3"/>
      <c r="B11" s="3"/>
      <c r="C11" s="3"/>
      <c r="D11" s="3"/>
      <c r="E11" s="3"/>
      <c r="F11" s="3"/>
      <c r="G11" s="14"/>
    </row>
    <row r="12" spans="1:9" ht="32.2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9" ht="27" customHeight="1">
      <c r="A13" s="354"/>
      <c r="B13" s="354"/>
      <c r="C13" s="354"/>
      <c r="D13" s="354"/>
      <c r="E13" s="49">
        <v>0</v>
      </c>
      <c r="F13" s="49">
        <v>0</v>
      </c>
      <c r="G13" s="49">
        <v>0</v>
      </c>
    </row>
    <row r="14" spans="1:9" ht="27" customHeight="1">
      <c r="A14" s="364"/>
      <c r="B14" s="365"/>
      <c r="C14" s="365"/>
      <c r="D14" s="366"/>
      <c r="E14" s="49">
        <v>0</v>
      </c>
      <c r="F14" s="49">
        <v>0</v>
      </c>
      <c r="G14" s="49">
        <v>0</v>
      </c>
    </row>
    <row r="15" spans="1:9" ht="27" customHeight="1">
      <c r="A15" s="364"/>
      <c r="B15" s="365"/>
      <c r="C15" s="365"/>
      <c r="D15" s="366"/>
      <c r="E15" s="49">
        <v>0</v>
      </c>
      <c r="F15" s="49">
        <v>0</v>
      </c>
      <c r="G15" s="49">
        <v>0</v>
      </c>
    </row>
    <row r="16" spans="1:9" ht="23.25" customHeight="1">
      <c r="A16" s="367"/>
      <c r="B16" s="367"/>
      <c r="C16" s="367"/>
      <c r="D16" s="367"/>
      <c r="E16" s="49">
        <v>0</v>
      </c>
      <c r="F16" s="49">
        <v>0</v>
      </c>
      <c r="G16" s="49">
        <v>0</v>
      </c>
    </row>
    <row r="17" spans="1:8" ht="16.5" customHeight="1">
      <c r="A17" s="344" t="s">
        <v>2</v>
      </c>
      <c r="B17" s="344"/>
      <c r="C17" s="344"/>
      <c r="D17" s="344"/>
      <c r="E17" s="47">
        <f>SUM(E13:E16)</f>
        <v>0</v>
      </c>
      <c r="F17" s="47">
        <f>SUM(F13:F16)</f>
        <v>0</v>
      </c>
      <c r="G17" s="47">
        <f>SUM(G13:G16)</f>
        <v>0</v>
      </c>
    </row>
    <row r="18" spans="1:8" ht="15.75">
      <c r="A18" s="344" t="s">
        <v>3</v>
      </c>
      <c r="B18" s="344"/>
      <c r="C18" s="344"/>
      <c r="D18" s="344"/>
      <c r="E18" s="47">
        <f>E17/1000</f>
        <v>0</v>
      </c>
      <c r="F18" s="47">
        <f>F17/1000</f>
        <v>0</v>
      </c>
      <c r="G18" s="47">
        <f>G17/1000</f>
        <v>0</v>
      </c>
    </row>
    <row r="19" spans="1:8" ht="15.75">
      <c r="A19" s="3"/>
      <c r="B19" s="3"/>
      <c r="C19" s="352" t="s">
        <v>5</v>
      </c>
      <c r="D19" s="352"/>
      <c r="E19" s="3"/>
      <c r="F19" s="352" t="s">
        <v>6</v>
      </c>
      <c r="G19" s="352"/>
      <c r="H19" s="9"/>
    </row>
    <row r="20" spans="1:8" ht="15.75">
      <c r="A20" s="3"/>
      <c r="B20" s="3"/>
      <c r="C20" s="3"/>
      <c r="D20" s="3"/>
      <c r="E20" s="3"/>
      <c r="F20" s="3"/>
      <c r="G20" s="3"/>
      <c r="H20" s="9"/>
    </row>
    <row r="21" spans="1:8" ht="15.75">
      <c r="A21" s="3" t="s">
        <v>7</v>
      </c>
      <c r="B21" s="3"/>
      <c r="C21" s="27"/>
      <c r="D21" s="27"/>
      <c r="E21" s="3"/>
      <c r="F21" s="353"/>
      <c r="G21" s="353"/>
      <c r="H21" s="9"/>
    </row>
    <row r="22" spans="1:8" ht="15.75">
      <c r="A22" s="9"/>
      <c r="B22" s="9"/>
      <c r="C22" s="352" t="s">
        <v>5</v>
      </c>
      <c r="D22" s="352"/>
      <c r="E22" s="3"/>
      <c r="F22" s="352" t="s">
        <v>6</v>
      </c>
      <c r="G22" s="352"/>
      <c r="H22" s="9"/>
    </row>
    <row r="23" spans="1:8" ht="15.75">
      <c r="A23" s="9"/>
      <c r="B23" s="9"/>
      <c r="C23" s="9"/>
      <c r="D23" s="9"/>
      <c r="E23" s="9"/>
      <c r="F23" s="9"/>
    </row>
    <row r="24" spans="1:8" ht="15.75">
      <c r="A24" s="9"/>
      <c r="B24" s="9"/>
      <c r="C24" s="9"/>
      <c r="D24" s="9"/>
      <c r="E24" s="9"/>
      <c r="F24" s="9"/>
    </row>
    <row r="25" spans="1:8" ht="15.75">
      <c r="A25" s="9"/>
      <c r="B25" s="9"/>
      <c r="C25" s="9"/>
      <c r="D25" s="9"/>
      <c r="E25" s="9"/>
      <c r="F25" s="9"/>
    </row>
    <row r="26" spans="1:8" ht="15">
      <c r="A26" s="13"/>
      <c r="B26" s="13"/>
      <c r="C26" s="13"/>
      <c r="D26" s="13"/>
      <c r="E26" s="13"/>
      <c r="F26" s="13"/>
    </row>
    <row r="27" spans="1:8" ht="15">
      <c r="A27" s="14"/>
      <c r="B27" s="14"/>
      <c r="C27" s="14"/>
      <c r="D27" s="14"/>
      <c r="E27" s="14"/>
      <c r="F27" s="14"/>
    </row>
    <row r="28" spans="1:8" ht="15">
      <c r="A28" s="14"/>
      <c r="B28" s="14"/>
      <c r="C28" s="14"/>
      <c r="D28" s="14"/>
      <c r="E28" s="14"/>
      <c r="F28" s="14"/>
    </row>
    <row r="29" spans="1:8" ht="15">
      <c r="A29" s="14"/>
      <c r="B29" s="14"/>
      <c r="C29" s="14"/>
      <c r="D29" s="14"/>
      <c r="E29" s="14"/>
      <c r="F29" s="14"/>
    </row>
    <row r="30" spans="1:8" ht="15">
      <c r="F30" s="14"/>
    </row>
    <row r="31" spans="1:8" ht="15">
      <c r="F31" s="14"/>
    </row>
    <row r="32" spans="1:8" ht="15">
      <c r="F32" s="14"/>
    </row>
    <row r="33" spans="6:6" ht="15">
      <c r="F33" s="14"/>
    </row>
  </sheetData>
  <sheetProtection selectLockedCells="1" selectUnlockedCells="1"/>
  <mergeCells count="19">
    <mergeCell ref="A8:F8"/>
    <mergeCell ref="A12:D12"/>
    <mergeCell ref="A13:D13"/>
    <mergeCell ref="A2:G2"/>
    <mergeCell ref="A3:G3"/>
    <mergeCell ref="A4:G4"/>
    <mergeCell ref="A5:G5"/>
    <mergeCell ref="A6:G6"/>
    <mergeCell ref="A7:F7"/>
    <mergeCell ref="A14:D14"/>
    <mergeCell ref="A15:D15"/>
    <mergeCell ref="A16:D16"/>
    <mergeCell ref="C22:D22"/>
    <mergeCell ref="F22:G22"/>
    <mergeCell ref="A17:D17"/>
    <mergeCell ref="A18:D18"/>
    <mergeCell ref="C19:D19"/>
    <mergeCell ref="F19:G19"/>
    <mergeCell ref="F21:G21"/>
  </mergeCells>
  <pageMargins left="1" right="0.39374999999999999" top="0.98402777777777772" bottom="0.98402777777777772" header="0.51180555555555551" footer="0.51180555555555551"/>
  <pageSetup paperSize="9" scale="93" firstPageNumber="0" orientation="portrait" horizontalDpi="300" verticalDpi="300" r:id="rId1"/>
  <headerFooter alignWithMargins="0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7030A0"/>
  </sheetPr>
  <dimension ref="A1:I33"/>
  <sheetViews>
    <sheetView view="pageBreakPreview" zoomScale="66" zoomScaleSheetLayoutView="66" workbookViewId="0">
      <selection activeCell="A19" sqref="A19:IV22"/>
    </sheetView>
  </sheetViews>
  <sheetFormatPr defaultRowHeight="12.75"/>
  <cols>
    <col min="5" max="5" width="17.5703125" customWidth="1"/>
    <col min="6" max="6" width="16.140625" customWidth="1"/>
    <col min="7" max="7" width="16.5703125" customWidth="1"/>
  </cols>
  <sheetData>
    <row r="1" spans="1:9" ht="15.75">
      <c r="A1" s="3"/>
      <c r="B1" s="3"/>
      <c r="C1" s="3"/>
      <c r="D1" s="3"/>
      <c r="E1" s="3"/>
      <c r="F1" s="3"/>
      <c r="G1" s="14"/>
    </row>
    <row r="2" spans="1:9" ht="15.75">
      <c r="A2" s="357" t="s">
        <v>0</v>
      </c>
      <c r="B2" s="357"/>
      <c r="C2" s="357"/>
      <c r="D2" s="357"/>
      <c r="E2" s="357"/>
      <c r="F2" s="357"/>
      <c r="G2" s="357"/>
    </row>
    <row r="3" spans="1:9" ht="48.75" customHeight="1">
      <c r="A3" s="368" t="s">
        <v>343</v>
      </c>
      <c r="B3" s="368"/>
      <c r="C3" s="368"/>
      <c r="D3" s="368"/>
      <c r="E3" s="368"/>
      <c r="F3" s="368"/>
      <c r="G3" s="368"/>
    </row>
    <row r="4" spans="1:9" ht="35.25" customHeight="1">
      <c r="A4" s="358"/>
      <c r="B4" s="358"/>
      <c r="C4" s="358"/>
      <c r="D4" s="358"/>
      <c r="E4" s="358"/>
      <c r="F4" s="358"/>
      <c r="G4" s="358"/>
    </row>
    <row r="5" spans="1:9" ht="15.75">
      <c r="A5" s="369" t="s">
        <v>1</v>
      </c>
      <c r="B5" s="369"/>
      <c r="C5" s="369"/>
      <c r="D5" s="369"/>
      <c r="E5" s="369"/>
      <c r="F5" s="369"/>
      <c r="G5" s="369"/>
    </row>
    <row r="6" spans="1:9" ht="15.75" customHeight="1">
      <c r="A6" s="357" t="s">
        <v>317</v>
      </c>
      <c r="B6" s="357"/>
      <c r="C6" s="357"/>
      <c r="D6" s="357"/>
      <c r="E6" s="357"/>
      <c r="F6" s="357"/>
      <c r="G6" s="357"/>
    </row>
    <row r="7" spans="1:9" ht="16.5" customHeight="1">
      <c r="A7" s="355"/>
      <c r="B7" s="355"/>
      <c r="C7" s="355"/>
      <c r="D7" s="355"/>
      <c r="E7" s="355"/>
      <c r="F7" s="355"/>
      <c r="G7" s="14"/>
    </row>
    <row r="8" spans="1:9" ht="15.75" customHeight="1">
      <c r="A8" s="357"/>
      <c r="B8" s="357"/>
      <c r="C8" s="357"/>
      <c r="D8" s="357"/>
      <c r="E8" s="357"/>
      <c r="F8" s="357"/>
      <c r="G8" s="14"/>
      <c r="I8" s="2"/>
    </row>
    <row r="9" spans="1:9" ht="15.75">
      <c r="A9" s="3"/>
      <c r="B9" s="3"/>
      <c r="C9" s="3"/>
      <c r="D9" s="3"/>
      <c r="E9" s="3"/>
      <c r="F9" s="3"/>
      <c r="G9" s="14"/>
    </row>
    <row r="10" spans="1:9" ht="15.75">
      <c r="A10" s="3"/>
      <c r="B10" s="3"/>
      <c r="C10" s="3"/>
      <c r="D10" s="3"/>
      <c r="E10" s="3"/>
      <c r="F10" s="3"/>
      <c r="G10" s="14"/>
    </row>
    <row r="11" spans="1:9" ht="15.75">
      <c r="A11" s="3"/>
      <c r="B11" s="3"/>
      <c r="C11" s="3"/>
      <c r="D11" s="3"/>
      <c r="E11" s="3"/>
      <c r="F11" s="3"/>
      <c r="G11" s="14"/>
    </row>
    <row r="12" spans="1:9" ht="32.2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9" ht="29.25" customHeight="1">
      <c r="A13" s="354"/>
      <c r="B13" s="354"/>
      <c r="C13" s="354"/>
      <c r="D13" s="354"/>
      <c r="E13" s="49">
        <v>0</v>
      </c>
      <c r="F13" s="49">
        <v>0</v>
      </c>
      <c r="G13" s="49">
        <v>0</v>
      </c>
    </row>
    <row r="14" spans="1:9" ht="29.25" customHeight="1">
      <c r="A14" s="364"/>
      <c r="B14" s="365"/>
      <c r="C14" s="365"/>
      <c r="D14" s="366"/>
      <c r="E14" s="49">
        <v>0</v>
      </c>
      <c r="F14" s="49">
        <v>0</v>
      </c>
      <c r="G14" s="49">
        <v>0</v>
      </c>
    </row>
    <row r="15" spans="1:9" ht="29.25" customHeight="1">
      <c r="A15" s="364"/>
      <c r="B15" s="365"/>
      <c r="C15" s="365"/>
      <c r="D15" s="366"/>
      <c r="E15" s="49">
        <v>0</v>
      </c>
      <c r="F15" s="49">
        <v>0</v>
      </c>
      <c r="G15" s="49">
        <v>0</v>
      </c>
    </row>
    <row r="16" spans="1:9" ht="27" customHeight="1">
      <c r="A16" s="367"/>
      <c r="B16" s="367"/>
      <c r="C16" s="367"/>
      <c r="D16" s="367"/>
      <c r="E16" s="49">
        <v>0</v>
      </c>
      <c r="F16" s="49">
        <v>0</v>
      </c>
      <c r="G16" s="49">
        <v>0</v>
      </c>
    </row>
    <row r="17" spans="1:8" ht="16.5" customHeight="1">
      <c r="A17" s="344" t="s">
        <v>2</v>
      </c>
      <c r="B17" s="344"/>
      <c r="C17" s="344"/>
      <c r="D17" s="344"/>
      <c r="E17" s="47">
        <f>SUM(E13:E16)</f>
        <v>0</v>
      </c>
      <c r="F17" s="47">
        <f>SUM(F13:F16)</f>
        <v>0</v>
      </c>
      <c r="G17" s="47">
        <f>SUM(G13:G16)</f>
        <v>0</v>
      </c>
    </row>
    <row r="18" spans="1:8" ht="15.75">
      <c r="A18" s="344" t="s">
        <v>3</v>
      </c>
      <c r="B18" s="344"/>
      <c r="C18" s="344"/>
      <c r="D18" s="344"/>
      <c r="E18" s="47">
        <f>E17/1000</f>
        <v>0</v>
      </c>
      <c r="F18" s="47">
        <f>F17/1000</f>
        <v>0</v>
      </c>
      <c r="G18" s="47">
        <f>G17/1000</f>
        <v>0</v>
      </c>
    </row>
    <row r="19" spans="1:8" ht="15.75">
      <c r="A19" s="3"/>
      <c r="B19" s="3"/>
      <c r="C19" s="352" t="s">
        <v>5</v>
      </c>
      <c r="D19" s="352"/>
      <c r="E19" s="3"/>
      <c r="F19" s="352" t="s">
        <v>6</v>
      </c>
      <c r="G19" s="352"/>
      <c r="H19" s="9"/>
    </row>
    <row r="20" spans="1:8" ht="15.75">
      <c r="A20" s="3"/>
      <c r="B20" s="3"/>
      <c r="C20" s="3"/>
      <c r="D20" s="3"/>
      <c r="E20" s="3"/>
      <c r="F20" s="3"/>
      <c r="G20" s="3"/>
      <c r="H20" s="9"/>
    </row>
    <row r="21" spans="1:8" ht="15.75">
      <c r="A21" s="3" t="s">
        <v>7</v>
      </c>
      <c r="B21" s="3"/>
      <c r="C21" s="27"/>
      <c r="D21" s="27"/>
      <c r="E21" s="3"/>
      <c r="F21" s="353"/>
      <c r="G21" s="353"/>
      <c r="H21" s="9"/>
    </row>
    <row r="22" spans="1:8" ht="15.75">
      <c r="A22" s="9"/>
      <c r="B22" s="9"/>
      <c r="C22" s="352" t="s">
        <v>5</v>
      </c>
      <c r="D22" s="352"/>
      <c r="E22" s="3"/>
      <c r="F22" s="352" t="s">
        <v>6</v>
      </c>
      <c r="G22" s="352"/>
      <c r="H22" s="9"/>
    </row>
    <row r="23" spans="1:8" ht="15.75">
      <c r="A23" s="9"/>
      <c r="B23" s="9"/>
      <c r="C23" s="9"/>
      <c r="D23" s="9"/>
      <c r="E23" s="9"/>
      <c r="F23" s="9"/>
    </row>
    <row r="24" spans="1:8" ht="15.75">
      <c r="A24" s="9"/>
      <c r="B24" s="9"/>
      <c r="C24" s="9"/>
      <c r="D24" s="9"/>
      <c r="E24" s="9"/>
      <c r="F24" s="9"/>
    </row>
    <row r="25" spans="1:8" ht="15.75">
      <c r="A25" s="9"/>
      <c r="B25" s="9"/>
      <c r="C25" s="9"/>
      <c r="D25" s="9"/>
      <c r="E25" s="9"/>
      <c r="F25" s="9"/>
    </row>
    <row r="26" spans="1:8" ht="15">
      <c r="A26" s="13"/>
      <c r="B26" s="13"/>
      <c r="C26" s="13"/>
      <c r="D26" s="13"/>
      <c r="E26" s="13"/>
      <c r="F26" s="13"/>
    </row>
    <row r="27" spans="1:8" ht="15">
      <c r="A27" s="14"/>
      <c r="B27" s="14"/>
      <c r="C27" s="14"/>
      <c r="D27" s="14"/>
      <c r="E27" s="14"/>
      <c r="F27" s="14"/>
    </row>
    <row r="28" spans="1:8" ht="15">
      <c r="A28" s="14"/>
      <c r="B28" s="14"/>
      <c r="C28" s="14"/>
      <c r="D28" s="14"/>
      <c r="E28" s="14"/>
      <c r="F28" s="14"/>
    </row>
    <row r="29" spans="1:8" ht="15">
      <c r="A29" s="14"/>
      <c r="B29" s="14"/>
      <c r="C29" s="14"/>
      <c r="D29" s="14"/>
      <c r="E29" s="14"/>
      <c r="F29" s="14"/>
    </row>
    <row r="30" spans="1:8" ht="15">
      <c r="F30" s="14"/>
    </row>
    <row r="31" spans="1:8" ht="15">
      <c r="F31" s="14"/>
    </row>
    <row r="32" spans="1:8" ht="15">
      <c r="F32" s="14"/>
    </row>
    <row r="33" spans="6:6" ht="15">
      <c r="F33" s="14"/>
    </row>
  </sheetData>
  <sheetProtection selectLockedCells="1" selectUnlockedCells="1"/>
  <mergeCells count="19">
    <mergeCell ref="A8:F8"/>
    <mergeCell ref="A12:D12"/>
    <mergeCell ref="A13:D13"/>
    <mergeCell ref="A2:G2"/>
    <mergeCell ref="A3:G3"/>
    <mergeCell ref="A4:G4"/>
    <mergeCell ref="A5:G5"/>
    <mergeCell ref="A6:G6"/>
    <mergeCell ref="A7:F7"/>
    <mergeCell ref="A14:D14"/>
    <mergeCell ref="A15:D15"/>
    <mergeCell ref="A16:D16"/>
    <mergeCell ref="C22:D22"/>
    <mergeCell ref="F22:G22"/>
    <mergeCell ref="A17:D17"/>
    <mergeCell ref="A18:D18"/>
    <mergeCell ref="C19:D19"/>
    <mergeCell ref="F19:G19"/>
    <mergeCell ref="F21:G21"/>
  </mergeCells>
  <pageMargins left="1" right="0.39374999999999999" top="0.98402777777777772" bottom="0.98402777777777772" header="0.51180555555555551" footer="0.51180555555555551"/>
  <pageSetup paperSize="9" scale="93" firstPageNumber="0" orientation="portrait" horizontalDpi="300" verticalDpi="300" r:id="rId1"/>
  <headerFooter alignWithMargins="0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7030A0"/>
  </sheetPr>
  <dimension ref="A1:G40"/>
  <sheetViews>
    <sheetView view="pageBreakPreview" topLeftCell="A7" zoomScale="66" zoomScaleSheetLayoutView="66" workbookViewId="0">
      <selection activeCell="A37" sqref="A37:IV40"/>
    </sheetView>
  </sheetViews>
  <sheetFormatPr defaultRowHeight="12.75"/>
  <cols>
    <col min="1" max="1" width="44" customWidth="1"/>
    <col min="2" max="4" width="19.7109375" customWidth="1"/>
  </cols>
  <sheetData>
    <row r="1" spans="1:7" ht="15">
      <c r="A1" s="14"/>
      <c r="B1" s="14"/>
      <c r="C1" s="14"/>
      <c r="D1" s="14"/>
    </row>
    <row r="2" spans="1:7" ht="15.75">
      <c r="A2" s="357" t="s">
        <v>0</v>
      </c>
      <c r="B2" s="357"/>
      <c r="C2" s="357"/>
      <c r="D2" s="357"/>
    </row>
    <row r="3" spans="1:7" ht="21.4" customHeight="1">
      <c r="A3" s="355" t="s">
        <v>344</v>
      </c>
      <c r="B3" s="355"/>
      <c r="C3" s="355"/>
      <c r="D3" s="355"/>
    </row>
    <row r="4" spans="1:7" ht="49.5" customHeight="1">
      <c r="A4" s="358"/>
      <c r="B4" s="358"/>
      <c r="C4" s="358"/>
      <c r="D4" s="358"/>
      <c r="E4" s="15"/>
      <c r="F4" s="15"/>
      <c r="G4" s="15"/>
    </row>
    <row r="5" spans="1:7" ht="15.75" customHeight="1">
      <c r="A5" s="371" t="s">
        <v>362</v>
      </c>
      <c r="B5" s="371"/>
      <c r="C5" s="371"/>
      <c r="D5" s="371"/>
      <c r="E5" s="371"/>
      <c r="F5" s="371"/>
      <c r="G5" s="371"/>
    </row>
    <row r="6" spans="1:7" ht="15.75" customHeight="1">
      <c r="A6" s="363"/>
      <c r="B6" s="363"/>
      <c r="C6" s="363"/>
      <c r="D6" s="363"/>
    </row>
    <row r="7" spans="1:7" ht="20.25" customHeight="1">
      <c r="A7" s="355" t="s">
        <v>317</v>
      </c>
      <c r="B7" s="355"/>
      <c r="C7" s="355"/>
      <c r="D7" s="355"/>
    </row>
    <row r="8" spans="1:7" ht="15.75">
      <c r="A8" s="3"/>
      <c r="B8" s="3"/>
      <c r="C8" s="3"/>
      <c r="D8" s="14"/>
    </row>
    <row r="9" spans="1:7" ht="41.25" customHeight="1">
      <c r="A9" s="42" t="s">
        <v>8</v>
      </c>
      <c r="B9" s="4" t="s">
        <v>313</v>
      </c>
      <c r="C9" s="4" t="s">
        <v>314</v>
      </c>
      <c r="D9" s="4" t="s">
        <v>315</v>
      </c>
    </row>
    <row r="10" spans="1:7" s="20" customFormat="1" ht="20.100000000000001" customHeight="1">
      <c r="A10" s="19"/>
      <c r="B10" s="22">
        <v>0</v>
      </c>
      <c r="C10" s="22">
        <v>0</v>
      </c>
      <c r="D10" s="22">
        <v>0</v>
      </c>
    </row>
    <row r="11" spans="1:7" s="20" customFormat="1" ht="20.100000000000001" customHeight="1">
      <c r="A11" s="21"/>
      <c r="B11" s="22">
        <v>0</v>
      </c>
      <c r="C11" s="22">
        <v>0</v>
      </c>
      <c r="D11" s="22">
        <v>0</v>
      </c>
    </row>
    <row r="12" spans="1:7" ht="20.100000000000001" customHeight="1">
      <c r="A12" s="21"/>
      <c r="B12" s="22">
        <v>0</v>
      </c>
      <c r="C12" s="22">
        <v>0</v>
      </c>
      <c r="D12" s="22">
        <v>0</v>
      </c>
    </row>
    <row r="13" spans="1:7" ht="20.100000000000001" customHeight="1">
      <c r="A13" s="21"/>
      <c r="B13" s="22">
        <v>0</v>
      </c>
      <c r="C13" s="22">
        <v>0</v>
      </c>
      <c r="D13" s="22">
        <v>0</v>
      </c>
    </row>
    <row r="14" spans="1:7" s="20" customFormat="1" ht="20.100000000000001" customHeight="1">
      <c r="A14" s="19"/>
      <c r="B14" s="22">
        <v>0</v>
      </c>
      <c r="C14" s="22">
        <v>0</v>
      </c>
      <c r="D14" s="22">
        <v>0</v>
      </c>
    </row>
    <row r="15" spans="1:7" s="23" customFormat="1" ht="20.100000000000001" customHeight="1">
      <c r="A15" s="21"/>
      <c r="B15" s="22">
        <v>0</v>
      </c>
      <c r="C15" s="22">
        <v>0</v>
      </c>
      <c r="D15" s="22">
        <v>0</v>
      </c>
    </row>
    <row r="16" spans="1:7" s="20" customFormat="1" ht="20.100000000000001" customHeight="1">
      <c r="A16" s="19"/>
      <c r="B16" s="22">
        <v>0</v>
      </c>
      <c r="C16" s="22">
        <v>0</v>
      </c>
      <c r="D16" s="22">
        <v>0</v>
      </c>
    </row>
    <row r="17" spans="1:4" s="23" customFormat="1" ht="20.100000000000001" customHeight="1">
      <c r="A17" s="21"/>
      <c r="B17" s="22">
        <v>0</v>
      </c>
      <c r="C17" s="22">
        <v>0</v>
      </c>
      <c r="D17" s="22">
        <v>0</v>
      </c>
    </row>
    <row r="18" spans="1:4" s="20" customFormat="1" ht="20.100000000000001" customHeight="1">
      <c r="A18" s="19"/>
      <c r="B18" s="22">
        <v>0</v>
      </c>
      <c r="C18" s="22">
        <v>0</v>
      </c>
      <c r="D18" s="22">
        <v>0</v>
      </c>
    </row>
    <row r="19" spans="1:4" ht="20.100000000000001" customHeight="1">
      <c r="A19" s="21"/>
      <c r="B19" s="22">
        <v>0</v>
      </c>
      <c r="C19" s="22">
        <v>0</v>
      </c>
      <c r="D19" s="22">
        <v>0</v>
      </c>
    </row>
    <row r="20" spans="1:4" ht="20.100000000000001" customHeight="1">
      <c r="A20" s="21"/>
      <c r="B20" s="22">
        <v>0</v>
      </c>
      <c r="C20" s="22">
        <v>0</v>
      </c>
      <c r="D20" s="22">
        <v>0</v>
      </c>
    </row>
    <row r="21" spans="1:4" s="20" customFormat="1" ht="20.100000000000001" customHeight="1">
      <c r="A21" s="19"/>
      <c r="B21" s="22">
        <v>0</v>
      </c>
      <c r="C21" s="22">
        <v>0</v>
      </c>
      <c r="D21" s="22">
        <v>0</v>
      </c>
    </row>
    <row r="22" spans="1:4" ht="20.100000000000001" customHeight="1">
      <c r="A22" s="21"/>
      <c r="B22" s="22">
        <v>0</v>
      </c>
      <c r="C22" s="22">
        <v>0</v>
      </c>
      <c r="D22" s="22">
        <v>0</v>
      </c>
    </row>
    <row r="23" spans="1:4" s="20" customFormat="1" ht="20.100000000000001" customHeight="1">
      <c r="A23" s="19"/>
      <c r="B23" s="22">
        <v>0</v>
      </c>
      <c r="C23" s="22">
        <v>0</v>
      </c>
      <c r="D23" s="22">
        <v>0</v>
      </c>
    </row>
    <row r="24" spans="1:4" ht="20.100000000000001" customHeight="1">
      <c r="A24" s="21"/>
      <c r="B24" s="22">
        <v>0</v>
      </c>
      <c r="C24" s="22">
        <v>0</v>
      </c>
      <c r="D24" s="22">
        <v>0</v>
      </c>
    </row>
    <row r="25" spans="1:4" ht="20.100000000000001" customHeight="1">
      <c r="A25" s="21"/>
      <c r="B25" s="22">
        <v>0</v>
      </c>
      <c r="C25" s="22">
        <v>0</v>
      </c>
      <c r="D25" s="22">
        <v>0</v>
      </c>
    </row>
    <row r="26" spans="1:4" s="20" customFormat="1" ht="20.100000000000001" customHeight="1">
      <c r="A26" s="19"/>
      <c r="B26" s="22">
        <v>0</v>
      </c>
      <c r="C26" s="22">
        <v>0</v>
      </c>
      <c r="D26" s="22">
        <v>0</v>
      </c>
    </row>
    <row r="27" spans="1:4" ht="20.100000000000001" customHeight="1">
      <c r="A27" s="21"/>
      <c r="B27" s="22">
        <v>0</v>
      </c>
      <c r="C27" s="22">
        <v>0</v>
      </c>
      <c r="D27" s="22">
        <v>0</v>
      </c>
    </row>
    <row r="28" spans="1:4" ht="20.100000000000001" customHeight="1">
      <c r="A28" s="21"/>
      <c r="B28" s="22">
        <v>0</v>
      </c>
      <c r="C28" s="22">
        <v>0</v>
      </c>
      <c r="D28" s="22">
        <v>0</v>
      </c>
    </row>
    <row r="29" spans="1:4" s="20" customFormat="1" ht="20.100000000000001" customHeight="1">
      <c r="A29" s="19"/>
      <c r="B29" s="22">
        <v>0</v>
      </c>
      <c r="C29" s="22">
        <v>0</v>
      </c>
      <c r="D29" s="22">
        <v>0</v>
      </c>
    </row>
    <row r="30" spans="1:4" ht="20.100000000000001" customHeight="1">
      <c r="A30" s="21"/>
      <c r="B30" s="22">
        <v>0</v>
      </c>
      <c r="C30" s="22">
        <v>0</v>
      </c>
      <c r="D30" s="22">
        <v>0</v>
      </c>
    </row>
    <row r="31" spans="1:4" ht="20.100000000000001" customHeight="1">
      <c r="A31" s="21"/>
      <c r="B31" s="22">
        <v>0</v>
      </c>
      <c r="C31" s="22">
        <v>0</v>
      </c>
      <c r="D31" s="22">
        <v>0</v>
      </c>
    </row>
    <row r="32" spans="1:4" s="20" customFormat="1" ht="20.100000000000001" customHeight="1">
      <c r="A32" s="19"/>
      <c r="B32" s="22">
        <v>0</v>
      </c>
      <c r="C32" s="22">
        <v>0</v>
      </c>
      <c r="D32" s="22">
        <v>0</v>
      </c>
    </row>
    <row r="33" spans="1:6" ht="20.100000000000001" customHeight="1">
      <c r="A33" s="21"/>
      <c r="B33" s="22">
        <v>0</v>
      </c>
      <c r="C33" s="22">
        <v>0</v>
      </c>
      <c r="D33" s="22">
        <v>0</v>
      </c>
    </row>
    <row r="34" spans="1:6" ht="20.100000000000001" customHeight="1">
      <c r="A34" s="21"/>
      <c r="B34" s="22">
        <v>0</v>
      </c>
      <c r="C34" s="22">
        <v>0</v>
      </c>
      <c r="D34" s="22">
        <v>0</v>
      </c>
    </row>
    <row r="35" spans="1:6" ht="20.100000000000001" customHeight="1">
      <c r="A35" s="24" t="s">
        <v>2</v>
      </c>
      <c r="B35" s="6">
        <f>B10+B14+B16+B21+B23+B26+B29+B32+B18</f>
        <v>0</v>
      </c>
      <c r="C35" s="6">
        <f>C10+C14+C16+C21+C23+C26+C29+C32+C18</f>
        <v>0</v>
      </c>
      <c r="D35" s="6">
        <f>D10+D14+D16+D21+D23+D26+D29+D32+D18</f>
        <v>0</v>
      </c>
    </row>
    <row r="36" spans="1:6" ht="20.100000000000001" customHeight="1">
      <c r="A36" s="24" t="s">
        <v>3</v>
      </c>
      <c r="B36" s="5">
        <f>B35/1000</f>
        <v>0</v>
      </c>
      <c r="C36" s="5">
        <f>C35/1000</f>
        <v>0</v>
      </c>
      <c r="D36" s="5">
        <f>D35/1000</f>
        <v>0</v>
      </c>
    </row>
    <row r="37" spans="1:6" ht="15.75">
      <c r="A37" s="3"/>
      <c r="B37" s="3"/>
      <c r="C37" s="3"/>
      <c r="D37" s="3"/>
      <c r="E37" s="1"/>
    </row>
    <row r="38" spans="1:6" ht="15.75">
      <c r="A38" s="3" t="s">
        <v>7</v>
      </c>
      <c r="B38" s="3"/>
      <c r="C38" s="9"/>
      <c r="D38" s="9"/>
      <c r="E38" s="1"/>
    </row>
    <row r="39" spans="1:6" ht="15.75">
      <c r="A39" s="9"/>
      <c r="B39" s="9"/>
      <c r="C39" s="372" t="s">
        <v>5</v>
      </c>
      <c r="D39" s="372"/>
      <c r="E39" s="1"/>
    </row>
    <row r="40" spans="1:6" ht="15.75">
      <c r="A40" s="9"/>
      <c r="B40" s="3"/>
      <c r="C40" s="370"/>
      <c r="D40" s="370"/>
      <c r="E40" s="1"/>
      <c r="F40" s="9"/>
    </row>
  </sheetData>
  <sheetProtection selectLockedCells="1" selectUnlockedCells="1"/>
  <mergeCells count="8">
    <mergeCell ref="C39:D39"/>
    <mergeCell ref="C40:D40"/>
    <mergeCell ref="A2:D2"/>
    <mergeCell ref="A3:D3"/>
    <mergeCell ref="A4:D4"/>
    <mergeCell ref="A5:G5"/>
    <mergeCell ref="A6:D6"/>
    <mergeCell ref="A7:D7"/>
  </mergeCells>
  <printOptions horizontalCentered="1"/>
  <pageMargins left="0.94513888888888886" right="0.19652777777777777" top="0.98402777777777772" bottom="0.98402777777777772" header="0.51180555555555551" footer="0.51180555555555551"/>
  <pageSetup paperSize="9" scale="70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FFFF"/>
  </sheetPr>
  <dimension ref="A1:H31"/>
  <sheetViews>
    <sheetView view="pageBreakPreview" zoomScale="66" zoomScaleSheetLayoutView="66" workbookViewId="0">
      <selection activeCell="A23" sqref="A23:D26"/>
    </sheetView>
  </sheetViews>
  <sheetFormatPr defaultRowHeight="12.75"/>
  <cols>
    <col min="2" max="2" width="9.85546875" customWidth="1"/>
    <col min="3" max="3" width="10.28515625" customWidth="1"/>
    <col min="5" max="5" width="17.42578125" customWidth="1"/>
    <col min="6" max="6" width="18.5703125" customWidth="1"/>
    <col min="7" max="7" width="16.5703125" customWidth="1"/>
  </cols>
  <sheetData>
    <row r="1" spans="1:7" ht="15">
      <c r="A1" s="14"/>
      <c r="B1" s="14"/>
      <c r="C1" s="14"/>
      <c r="D1" s="14"/>
      <c r="E1" s="14"/>
      <c r="F1" s="14"/>
      <c r="G1" s="14"/>
    </row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15.75" customHeight="1">
      <c r="A3" s="355" t="s">
        <v>345</v>
      </c>
      <c r="B3" s="355"/>
      <c r="C3" s="355"/>
      <c r="D3" s="355"/>
      <c r="E3" s="355"/>
      <c r="F3" s="355"/>
      <c r="G3" s="355"/>
    </row>
    <row r="4" spans="1:7" ht="33.75" customHeight="1">
      <c r="A4" s="358"/>
      <c r="B4" s="358"/>
      <c r="C4" s="358"/>
      <c r="D4" s="358"/>
      <c r="E4" s="358"/>
      <c r="F4" s="358"/>
      <c r="G4" s="358"/>
    </row>
    <row r="5" spans="1:7" ht="15.75" customHeight="1">
      <c r="A5" s="363" t="s">
        <v>1</v>
      </c>
      <c r="B5" s="363"/>
      <c r="C5" s="363"/>
      <c r="D5" s="363"/>
      <c r="E5" s="363"/>
      <c r="F5" s="363"/>
      <c r="G5" s="363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  <c r="G7" s="14"/>
    </row>
    <row r="8" spans="1:7" ht="33.75" customHeight="1">
      <c r="A8" s="375" t="s">
        <v>8</v>
      </c>
      <c r="B8" s="375"/>
      <c r="C8" s="375"/>
      <c r="D8" s="375"/>
      <c r="E8" s="4" t="s">
        <v>313</v>
      </c>
      <c r="F8" s="4" t="s">
        <v>314</v>
      </c>
      <c r="G8" s="4" t="s">
        <v>315</v>
      </c>
    </row>
    <row r="9" spans="1:7" ht="20.100000000000001" customHeight="1">
      <c r="A9" s="373"/>
      <c r="B9" s="373"/>
      <c r="C9" s="373"/>
      <c r="D9" s="373"/>
      <c r="E9" s="22">
        <v>0</v>
      </c>
      <c r="F9" s="22">
        <v>0</v>
      </c>
      <c r="G9" s="22">
        <v>0</v>
      </c>
    </row>
    <row r="10" spans="1:7" ht="20.100000000000001" customHeight="1">
      <c r="A10" s="373"/>
      <c r="B10" s="373"/>
      <c r="C10" s="373"/>
      <c r="D10" s="373"/>
      <c r="E10" s="22">
        <v>0</v>
      </c>
      <c r="F10" s="22">
        <v>0</v>
      </c>
      <c r="G10" s="22">
        <v>0</v>
      </c>
    </row>
    <row r="11" spans="1:7" ht="20.100000000000001" customHeight="1">
      <c r="A11" s="373"/>
      <c r="B11" s="373"/>
      <c r="C11" s="373"/>
      <c r="D11" s="373"/>
      <c r="E11" s="22">
        <v>0</v>
      </c>
      <c r="F11" s="22">
        <v>0</v>
      </c>
      <c r="G11" s="22">
        <v>0</v>
      </c>
    </row>
    <row r="12" spans="1:7" ht="20.100000000000001" customHeight="1">
      <c r="A12" s="373"/>
      <c r="B12" s="373"/>
      <c r="C12" s="373"/>
      <c r="D12" s="373"/>
      <c r="E12" s="22">
        <v>0</v>
      </c>
      <c r="F12" s="22">
        <v>0</v>
      </c>
      <c r="G12" s="22">
        <v>0</v>
      </c>
    </row>
    <row r="13" spans="1:7" ht="20.100000000000001" customHeight="1">
      <c r="A13" s="373"/>
      <c r="B13" s="373"/>
      <c r="C13" s="373"/>
      <c r="D13" s="373"/>
      <c r="E13" s="22">
        <v>0</v>
      </c>
      <c r="F13" s="22">
        <v>0</v>
      </c>
      <c r="G13" s="22">
        <v>0</v>
      </c>
    </row>
    <row r="14" spans="1:7" ht="20.100000000000001" customHeight="1">
      <c r="A14" s="373"/>
      <c r="B14" s="373"/>
      <c r="C14" s="373"/>
      <c r="D14" s="373"/>
      <c r="E14" s="22">
        <v>0</v>
      </c>
      <c r="F14" s="22">
        <v>0</v>
      </c>
      <c r="G14" s="22">
        <v>0</v>
      </c>
    </row>
    <row r="15" spans="1:7" ht="20.100000000000001" customHeight="1">
      <c r="A15" s="373"/>
      <c r="B15" s="373"/>
      <c r="C15" s="373"/>
      <c r="D15" s="373"/>
      <c r="E15" s="22">
        <v>0</v>
      </c>
      <c r="F15" s="22">
        <v>0</v>
      </c>
      <c r="G15" s="22">
        <v>0</v>
      </c>
    </row>
    <row r="16" spans="1:7" ht="20.100000000000001" customHeight="1">
      <c r="A16" s="373"/>
      <c r="B16" s="373"/>
      <c r="C16" s="373"/>
      <c r="D16" s="373"/>
      <c r="E16" s="22">
        <v>0</v>
      </c>
      <c r="F16" s="22">
        <v>0</v>
      </c>
      <c r="G16" s="22">
        <v>0</v>
      </c>
    </row>
    <row r="17" spans="1:8" ht="20.100000000000001" customHeight="1">
      <c r="A17" s="373"/>
      <c r="B17" s="373"/>
      <c r="C17" s="373"/>
      <c r="D17" s="373"/>
      <c r="E17" s="22">
        <v>0</v>
      </c>
      <c r="F17" s="22">
        <v>0</v>
      </c>
      <c r="G17" s="22">
        <v>0</v>
      </c>
    </row>
    <row r="18" spans="1:8" ht="20.100000000000001" customHeight="1">
      <c r="A18" s="373"/>
      <c r="B18" s="373"/>
      <c r="C18" s="373"/>
      <c r="D18" s="373"/>
      <c r="E18" s="22">
        <v>0</v>
      </c>
      <c r="F18" s="22">
        <v>0</v>
      </c>
      <c r="G18" s="22">
        <v>0</v>
      </c>
    </row>
    <row r="19" spans="1:8" ht="20.100000000000001" customHeight="1">
      <c r="A19" s="373"/>
      <c r="B19" s="373"/>
      <c r="C19" s="373"/>
      <c r="D19" s="373"/>
      <c r="E19" s="22">
        <v>0</v>
      </c>
      <c r="F19" s="22">
        <v>0</v>
      </c>
      <c r="G19" s="22">
        <v>0</v>
      </c>
    </row>
    <row r="20" spans="1:8" ht="20.100000000000001" customHeight="1">
      <c r="A20" s="373"/>
      <c r="B20" s="373"/>
      <c r="C20" s="373"/>
      <c r="D20" s="373"/>
      <c r="E20" s="22">
        <v>0</v>
      </c>
      <c r="F20" s="22">
        <v>0</v>
      </c>
      <c r="G20" s="22">
        <v>0</v>
      </c>
    </row>
    <row r="21" spans="1:8" s="2" customFormat="1" ht="15.95" customHeight="1">
      <c r="A21" s="374" t="s">
        <v>2</v>
      </c>
      <c r="B21" s="374"/>
      <c r="C21" s="374"/>
      <c r="D21" s="374"/>
      <c r="E21" s="17">
        <f>SUM(E9:E20)</f>
        <v>0</v>
      </c>
      <c r="F21" s="17">
        <f>SUM(F9:F20)</f>
        <v>0</v>
      </c>
      <c r="G21" s="17">
        <f>SUM(G9:G20)</f>
        <v>0</v>
      </c>
    </row>
    <row r="22" spans="1:8" s="2" customFormat="1" ht="12.75" customHeight="1">
      <c r="A22" s="374" t="s">
        <v>3</v>
      </c>
      <c r="B22" s="374"/>
      <c r="C22" s="374"/>
      <c r="D22" s="374"/>
      <c r="E22" s="18">
        <f>E21/1000</f>
        <v>0</v>
      </c>
      <c r="F22" s="18">
        <f>F21/1000</f>
        <v>0</v>
      </c>
      <c r="G22" s="18">
        <f>G21/1000</f>
        <v>0</v>
      </c>
    </row>
    <row r="23" spans="1:8" ht="15.75">
      <c r="A23" s="345" t="s">
        <v>385</v>
      </c>
      <c r="B23" s="346"/>
      <c r="C23" s="346"/>
      <c r="D23" s="347"/>
      <c r="E23" s="52"/>
      <c r="F23" s="52"/>
      <c r="G23" s="52"/>
      <c r="H23" s="8"/>
    </row>
    <row r="24" spans="1:8" ht="15.75">
      <c r="A24" s="348" t="s">
        <v>386</v>
      </c>
      <c r="B24" s="349"/>
      <c r="C24" s="349"/>
      <c r="D24" s="350"/>
      <c r="E24" s="52"/>
      <c r="F24" s="52"/>
      <c r="G24" s="52"/>
      <c r="H24" s="8"/>
    </row>
    <row r="25" spans="1:8" ht="15.75">
      <c r="A25" s="348" t="s">
        <v>387</v>
      </c>
      <c r="B25" s="349"/>
      <c r="C25" s="349"/>
      <c r="D25" s="350"/>
      <c r="E25" s="52"/>
      <c r="F25" s="52"/>
      <c r="G25" s="52"/>
      <c r="H25" s="8"/>
    </row>
    <row r="26" spans="1:8" ht="15.75">
      <c r="A26" s="348" t="s">
        <v>388</v>
      </c>
      <c r="B26" s="349"/>
      <c r="C26" s="349"/>
      <c r="D26" s="350"/>
      <c r="E26" s="52"/>
      <c r="F26" s="52"/>
      <c r="G26" s="52"/>
      <c r="H26" s="8"/>
    </row>
    <row r="27" spans="1:8" ht="15.75">
      <c r="A27" s="3" t="s">
        <v>4</v>
      </c>
      <c r="B27" s="3"/>
      <c r="C27" s="27"/>
      <c r="D27" s="27"/>
      <c r="E27" s="3"/>
      <c r="F27" s="353"/>
      <c r="G27" s="353"/>
    </row>
    <row r="28" spans="1:8" ht="15.75">
      <c r="A28" s="3"/>
      <c r="B28" s="3"/>
      <c r="C28" s="352" t="s">
        <v>5</v>
      </c>
      <c r="D28" s="352"/>
      <c r="E28" s="3"/>
      <c r="F28" s="352" t="s">
        <v>6</v>
      </c>
      <c r="G28" s="352"/>
    </row>
    <row r="29" spans="1:8" ht="15.75">
      <c r="A29" s="3"/>
      <c r="B29" s="3"/>
      <c r="C29" s="3"/>
      <c r="D29" s="3"/>
      <c r="E29" s="3"/>
      <c r="F29" s="3"/>
      <c r="G29" s="3"/>
    </row>
    <row r="30" spans="1:8" ht="15.75">
      <c r="A30" s="3" t="s">
        <v>7</v>
      </c>
      <c r="B30" s="3"/>
      <c r="C30" s="27"/>
      <c r="D30" s="27"/>
      <c r="E30" s="3"/>
      <c r="F30" s="353"/>
      <c r="G30" s="353"/>
    </row>
    <row r="31" spans="1:8" ht="15.75">
      <c r="A31" s="9"/>
      <c r="B31" s="9"/>
      <c r="C31" s="352" t="s">
        <v>5</v>
      </c>
      <c r="D31" s="352"/>
      <c r="E31" s="3"/>
      <c r="F31" s="352" t="s">
        <v>6</v>
      </c>
      <c r="G31" s="352"/>
    </row>
  </sheetData>
  <sheetProtection selectLockedCells="1" selectUnlockedCells="1"/>
  <mergeCells count="31">
    <mergeCell ref="A7:F7"/>
    <mergeCell ref="A2:G2"/>
    <mergeCell ref="A3:G3"/>
    <mergeCell ref="A4:G4"/>
    <mergeCell ref="A5:G5"/>
    <mergeCell ref="A6:G6"/>
    <mergeCell ref="A19:D19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F30:G30"/>
    <mergeCell ref="C31:D31"/>
    <mergeCell ref="F31:G31"/>
    <mergeCell ref="A20:D20"/>
    <mergeCell ref="A21:D21"/>
    <mergeCell ref="A22:D22"/>
    <mergeCell ref="F27:G27"/>
    <mergeCell ref="C28:D28"/>
    <mergeCell ref="F28:G28"/>
    <mergeCell ref="A23:D23"/>
    <mergeCell ref="A24:D24"/>
    <mergeCell ref="A25:D25"/>
    <mergeCell ref="A26:D26"/>
  </mergeCells>
  <printOptions horizontalCentered="1"/>
  <pageMargins left="1.023611111111111" right="0.19652777777777777" top="0.98402777777777772" bottom="0.98402777777777772" header="0.51180555555555551" footer="0.51180555555555551"/>
  <pageSetup paperSize="9" scale="91" firstPageNumber="0" orientation="portrait" horizontalDpi="300" verticalDpi="300" r:id="rId1"/>
  <headerFooter alignWithMargins="0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7030A0"/>
  </sheetPr>
  <dimension ref="A1:G27"/>
  <sheetViews>
    <sheetView view="pageBreakPreview" zoomScale="66" zoomScaleSheetLayoutView="66" workbookViewId="0">
      <selection activeCell="A23" sqref="A23:IV26"/>
    </sheetView>
  </sheetViews>
  <sheetFormatPr defaultRowHeight="12.75"/>
  <cols>
    <col min="2" max="2" width="9.85546875" customWidth="1"/>
    <col min="3" max="3" width="10.28515625" customWidth="1"/>
    <col min="5" max="5" width="17.42578125" customWidth="1"/>
    <col min="6" max="6" width="18.5703125" customWidth="1"/>
    <col min="7" max="7" width="16.5703125" customWidth="1"/>
  </cols>
  <sheetData>
    <row r="1" spans="1:7" ht="15">
      <c r="A1" s="14"/>
      <c r="B1" s="14"/>
      <c r="C1" s="14"/>
      <c r="D1" s="14"/>
      <c r="E1" s="14"/>
      <c r="F1" s="14"/>
      <c r="G1" s="14"/>
    </row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15.75" customHeight="1">
      <c r="A3" s="355" t="s">
        <v>345</v>
      </c>
      <c r="B3" s="355"/>
      <c r="C3" s="355"/>
      <c r="D3" s="355"/>
      <c r="E3" s="355"/>
      <c r="F3" s="355"/>
      <c r="G3" s="355"/>
    </row>
    <row r="4" spans="1:7" ht="33.75" customHeight="1">
      <c r="A4" s="358"/>
      <c r="B4" s="358"/>
      <c r="C4" s="358"/>
      <c r="D4" s="358"/>
      <c r="E4" s="358"/>
      <c r="F4" s="358"/>
      <c r="G4" s="358"/>
    </row>
    <row r="5" spans="1:7" ht="15.75" customHeight="1">
      <c r="A5" s="363" t="s">
        <v>1</v>
      </c>
      <c r="B5" s="363"/>
      <c r="C5" s="363"/>
      <c r="D5" s="363"/>
      <c r="E5" s="363"/>
      <c r="F5" s="363"/>
      <c r="G5" s="363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  <c r="G7" s="14"/>
    </row>
    <row r="8" spans="1:7" ht="33.75" customHeight="1">
      <c r="A8" s="375" t="s">
        <v>8</v>
      </c>
      <c r="B8" s="375"/>
      <c r="C8" s="375"/>
      <c r="D8" s="375"/>
      <c r="E8" s="4" t="s">
        <v>313</v>
      </c>
      <c r="F8" s="4" t="s">
        <v>314</v>
      </c>
      <c r="G8" s="4" t="s">
        <v>315</v>
      </c>
    </row>
    <row r="9" spans="1:7" ht="20.100000000000001" customHeight="1">
      <c r="A9" s="373"/>
      <c r="B9" s="373"/>
      <c r="C9" s="373"/>
      <c r="D9" s="373"/>
      <c r="E9" s="22">
        <v>0</v>
      </c>
      <c r="F9" s="22">
        <v>0</v>
      </c>
      <c r="G9" s="22">
        <v>0</v>
      </c>
    </row>
    <row r="10" spans="1:7" ht="20.100000000000001" customHeight="1">
      <c r="A10" s="373"/>
      <c r="B10" s="373"/>
      <c r="C10" s="373"/>
      <c r="D10" s="373"/>
      <c r="E10" s="22">
        <v>0</v>
      </c>
      <c r="F10" s="22">
        <v>0</v>
      </c>
      <c r="G10" s="22">
        <v>0</v>
      </c>
    </row>
    <row r="11" spans="1:7" ht="20.100000000000001" customHeight="1">
      <c r="A11" s="373"/>
      <c r="B11" s="373"/>
      <c r="C11" s="373"/>
      <c r="D11" s="373"/>
      <c r="E11" s="22">
        <v>0</v>
      </c>
      <c r="F11" s="22">
        <v>0</v>
      </c>
      <c r="G11" s="22">
        <v>0</v>
      </c>
    </row>
    <row r="12" spans="1:7" ht="20.100000000000001" customHeight="1">
      <c r="A12" s="373"/>
      <c r="B12" s="373"/>
      <c r="C12" s="373"/>
      <c r="D12" s="373"/>
      <c r="E12" s="22">
        <v>0</v>
      </c>
      <c r="F12" s="22">
        <v>0</v>
      </c>
      <c r="G12" s="22">
        <v>0</v>
      </c>
    </row>
    <row r="13" spans="1:7" ht="20.100000000000001" customHeight="1">
      <c r="A13" s="373"/>
      <c r="B13" s="373"/>
      <c r="C13" s="373"/>
      <c r="D13" s="373"/>
      <c r="E13" s="22">
        <v>0</v>
      </c>
      <c r="F13" s="22">
        <v>0</v>
      </c>
      <c r="G13" s="22">
        <v>0</v>
      </c>
    </row>
    <row r="14" spans="1:7" ht="20.100000000000001" customHeight="1">
      <c r="A14" s="373"/>
      <c r="B14" s="373"/>
      <c r="C14" s="373"/>
      <c r="D14" s="373"/>
      <c r="E14" s="22">
        <v>0</v>
      </c>
      <c r="F14" s="22">
        <v>0</v>
      </c>
      <c r="G14" s="22">
        <v>0</v>
      </c>
    </row>
    <row r="15" spans="1:7" ht="20.100000000000001" customHeight="1">
      <c r="A15" s="373"/>
      <c r="B15" s="373"/>
      <c r="C15" s="373"/>
      <c r="D15" s="373"/>
      <c r="E15" s="22">
        <v>0</v>
      </c>
      <c r="F15" s="22">
        <v>0</v>
      </c>
      <c r="G15" s="22">
        <v>0</v>
      </c>
    </row>
    <row r="16" spans="1:7" ht="20.100000000000001" customHeight="1">
      <c r="A16" s="373"/>
      <c r="B16" s="373"/>
      <c r="C16" s="373"/>
      <c r="D16" s="373"/>
      <c r="E16" s="22">
        <v>0</v>
      </c>
      <c r="F16" s="22">
        <v>0</v>
      </c>
      <c r="G16" s="22">
        <v>0</v>
      </c>
    </row>
    <row r="17" spans="1:7" ht="20.100000000000001" customHeight="1">
      <c r="A17" s="373"/>
      <c r="B17" s="373"/>
      <c r="C17" s="373"/>
      <c r="D17" s="373"/>
      <c r="E17" s="22">
        <v>0</v>
      </c>
      <c r="F17" s="22">
        <v>0</v>
      </c>
      <c r="G17" s="22">
        <v>0</v>
      </c>
    </row>
    <row r="18" spans="1:7" ht="20.100000000000001" customHeight="1">
      <c r="A18" s="373"/>
      <c r="B18" s="373"/>
      <c r="C18" s="373"/>
      <c r="D18" s="373"/>
      <c r="E18" s="22">
        <v>0</v>
      </c>
      <c r="F18" s="22">
        <v>0</v>
      </c>
      <c r="G18" s="22">
        <v>0</v>
      </c>
    </row>
    <row r="19" spans="1:7" ht="20.100000000000001" customHeight="1">
      <c r="A19" s="373"/>
      <c r="B19" s="373"/>
      <c r="C19" s="373"/>
      <c r="D19" s="373"/>
      <c r="E19" s="22">
        <v>0</v>
      </c>
      <c r="F19" s="22">
        <v>0</v>
      </c>
      <c r="G19" s="22">
        <v>0</v>
      </c>
    </row>
    <row r="20" spans="1:7" ht="20.100000000000001" customHeight="1">
      <c r="A20" s="373"/>
      <c r="B20" s="373"/>
      <c r="C20" s="373"/>
      <c r="D20" s="373"/>
      <c r="E20" s="22">
        <v>0</v>
      </c>
      <c r="F20" s="22">
        <v>0</v>
      </c>
      <c r="G20" s="22">
        <v>0</v>
      </c>
    </row>
    <row r="21" spans="1:7" s="2" customFormat="1" ht="15.95" customHeight="1">
      <c r="A21" s="374" t="s">
        <v>2</v>
      </c>
      <c r="B21" s="374"/>
      <c r="C21" s="374"/>
      <c r="D21" s="374"/>
      <c r="E21" s="17">
        <f>SUM(E9:E20)</f>
        <v>0</v>
      </c>
      <c r="F21" s="17">
        <f>SUM(F9:F20)</f>
        <v>0</v>
      </c>
      <c r="G21" s="17">
        <f>SUM(G9:G20)</f>
        <v>0</v>
      </c>
    </row>
    <row r="22" spans="1:7" s="2" customFormat="1" ht="12.75" customHeight="1">
      <c r="A22" s="374" t="s">
        <v>3</v>
      </c>
      <c r="B22" s="374"/>
      <c r="C22" s="374"/>
      <c r="D22" s="374"/>
      <c r="E22" s="18">
        <f>E21/1000</f>
        <v>0</v>
      </c>
      <c r="F22" s="18">
        <f>F21/1000</f>
        <v>0</v>
      </c>
      <c r="G22" s="18">
        <f>G21/1000</f>
        <v>0</v>
      </c>
    </row>
    <row r="23" spans="1:7" ht="15.75">
      <c r="A23" s="3" t="s">
        <v>4</v>
      </c>
      <c r="B23" s="3"/>
      <c r="C23" s="27"/>
      <c r="D23" s="27"/>
      <c r="E23" s="3"/>
      <c r="F23" s="353"/>
      <c r="G23" s="353"/>
    </row>
    <row r="24" spans="1:7" ht="15.75">
      <c r="A24" s="3"/>
      <c r="B24" s="3"/>
      <c r="C24" s="352" t="s">
        <v>5</v>
      </c>
      <c r="D24" s="352"/>
      <c r="E24" s="3"/>
      <c r="F24" s="352" t="s">
        <v>6</v>
      </c>
      <c r="G24" s="352"/>
    </row>
    <row r="25" spans="1:7" ht="15.75">
      <c r="A25" s="3"/>
      <c r="B25" s="3"/>
      <c r="C25" s="3"/>
      <c r="D25" s="3"/>
      <c r="E25" s="3"/>
      <c r="F25" s="3"/>
      <c r="G25" s="3"/>
    </row>
    <row r="26" spans="1:7" ht="15.75">
      <c r="A26" s="3" t="s">
        <v>7</v>
      </c>
      <c r="B26" s="3"/>
      <c r="C26" s="27"/>
      <c r="D26" s="27"/>
      <c r="E26" s="3"/>
      <c r="F26" s="353"/>
      <c r="G26" s="353"/>
    </row>
    <row r="27" spans="1:7" ht="15.75">
      <c r="A27" s="9"/>
      <c r="B27" s="9"/>
      <c r="C27" s="352" t="s">
        <v>5</v>
      </c>
      <c r="D27" s="352"/>
      <c r="E27" s="3"/>
      <c r="F27" s="352" t="s">
        <v>6</v>
      </c>
      <c r="G27" s="352"/>
    </row>
  </sheetData>
  <sheetProtection selectLockedCells="1" selectUnlockedCells="1"/>
  <mergeCells count="27">
    <mergeCell ref="A10:D10"/>
    <mergeCell ref="A7:F7"/>
    <mergeCell ref="A16:D16"/>
    <mergeCell ref="A17:D17"/>
    <mergeCell ref="A18:D18"/>
    <mergeCell ref="A8:D8"/>
    <mergeCell ref="A9:D9"/>
    <mergeCell ref="A11:D11"/>
    <mergeCell ref="A12:D12"/>
    <mergeCell ref="A13:D13"/>
    <mergeCell ref="A14:D14"/>
    <mergeCell ref="A2:G2"/>
    <mergeCell ref="A3:G3"/>
    <mergeCell ref="A4:G4"/>
    <mergeCell ref="A5:G5"/>
    <mergeCell ref="A6:G6"/>
    <mergeCell ref="F24:G24"/>
    <mergeCell ref="A15:D15"/>
    <mergeCell ref="A19:D19"/>
    <mergeCell ref="F26:G26"/>
    <mergeCell ref="C27:D27"/>
    <mergeCell ref="F27:G27"/>
    <mergeCell ref="A20:D20"/>
    <mergeCell ref="A21:D21"/>
    <mergeCell ref="A22:D22"/>
    <mergeCell ref="F23:G23"/>
    <mergeCell ref="C24:D24"/>
  </mergeCells>
  <printOptions horizontalCentered="1"/>
  <pageMargins left="1.023611111111111" right="0.19652777777777777" top="0.98402777777777772" bottom="0.98402777777777772" header="0.51180555555555551" footer="0.51180555555555551"/>
  <pageSetup paperSize="9" scale="91" firstPageNumber="0" orientation="portrait" horizontalDpi="300" verticalDpi="300" r:id="rId1"/>
  <headerFooter alignWithMargins="0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M18"/>
  <sheetViews>
    <sheetView view="pageBreakPreview" topLeftCell="A7" zoomScale="66" zoomScaleNormal="66" zoomScaleSheetLayoutView="66" workbookViewId="0">
      <selection activeCell="K39" sqref="K39"/>
    </sheetView>
  </sheetViews>
  <sheetFormatPr defaultRowHeight="15"/>
  <cols>
    <col min="1" max="1" width="9.140625" style="14"/>
    <col min="2" max="2" width="19.7109375" style="14" customWidth="1"/>
    <col min="3" max="3" width="15.5703125" style="14" customWidth="1"/>
    <col min="4" max="4" width="6" style="14" customWidth="1"/>
    <col min="5" max="5" width="12.7109375" style="14" customWidth="1"/>
    <col min="6" max="6" width="11.5703125" style="14" customWidth="1"/>
    <col min="7" max="7" width="16.28515625" style="14" customWidth="1"/>
    <col min="8" max="8" width="13.7109375" style="14" customWidth="1"/>
    <col min="9" max="9" width="12.85546875" style="14" customWidth="1"/>
    <col min="10" max="10" width="13.140625" style="14" customWidth="1"/>
    <col min="11" max="11" width="10.7109375" style="14" customWidth="1"/>
    <col min="12" max="12" width="10.42578125" style="14" customWidth="1"/>
    <col min="13" max="13" width="13.7109375" style="14" customWidth="1"/>
  </cols>
  <sheetData>
    <row r="1" spans="1:13" ht="15.75">
      <c r="A1" s="357" t="s">
        <v>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</row>
    <row r="2" spans="1:13" ht="15.75" customHeight="1">
      <c r="A2" s="355" t="s">
        <v>349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</row>
    <row r="3" spans="1:13" ht="40.5" customHeight="1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</row>
    <row r="4" spans="1:13" ht="15.75" customHeight="1">
      <c r="A4" s="363" t="s">
        <v>1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</row>
    <row r="5" spans="1:13" ht="15.75" customHeight="1">
      <c r="A5" s="355" t="s">
        <v>317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</row>
    <row r="6" spans="1:13" ht="15.75" customHeight="1">
      <c r="A6" s="355"/>
      <c r="B6" s="355"/>
      <c r="C6" s="355"/>
      <c r="D6" s="355"/>
      <c r="E6" s="355"/>
      <c r="F6" s="355"/>
      <c r="G6" s="355"/>
      <c r="H6" s="355"/>
      <c r="I6" s="355"/>
      <c r="J6" s="355"/>
    </row>
    <row r="7" spans="1:13" ht="37.5" customHeight="1">
      <c r="A7" s="383" t="s">
        <v>8</v>
      </c>
      <c r="B7" s="383"/>
      <c r="C7" s="384" t="s">
        <v>10</v>
      </c>
      <c r="D7" s="385" t="s">
        <v>11</v>
      </c>
      <c r="E7" s="386" t="s">
        <v>313</v>
      </c>
      <c r="F7" s="387"/>
      <c r="G7" s="388"/>
      <c r="H7" s="386" t="s">
        <v>314</v>
      </c>
      <c r="I7" s="387"/>
      <c r="J7" s="388"/>
      <c r="K7" s="386" t="s">
        <v>315</v>
      </c>
      <c r="L7" s="387"/>
      <c r="M7" s="388"/>
    </row>
    <row r="8" spans="1:13" ht="19.5" customHeight="1">
      <c r="A8" s="383"/>
      <c r="B8" s="383"/>
      <c r="C8" s="384"/>
      <c r="D8" s="385"/>
      <c r="E8" s="26" t="s">
        <v>12</v>
      </c>
      <c r="F8" s="26" t="s">
        <v>13</v>
      </c>
      <c r="G8" s="26" t="s">
        <v>9</v>
      </c>
      <c r="H8" s="26" t="s">
        <v>12</v>
      </c>
      <c r="I8" s="26" t="s">
        <v>13</v>
      </c>
      <c r="J8" s="26" t="s">
        <v>9</v>
      </c>
      <c r="K8" s="26" t="s">
        <v>12</v>
      </c>
      <c r="L8" s="26" t="s">
        <v>13</v>
      </c>
      <c r="M8" s="26" t="s">
        <v>9</v>
      </c>
    </row>
    <row r="9" spans="1:13" ht="52.5" customHeight="1">
      <c r="A9" s="382" t="s">
        <v>347</v>
      </c>
      <c r="B9" s="382"/>
      <c r="C9" s="21"/>
      <c r="D9" s="16"/>
      <c r="E9" s="55">
        <v>0</v>
      </c>
      <c r="F9" s="50">
        <v>0</v>
      </c>
      <c r="G9" s="22">
        <f>E9*F9</f>
        <v>0</v>
      </c>
      <c r="H9" s="55">
        <v>0</v>
      </c>
      <c r="I9" s="22">
        <v>0</v>
      </c>
      <c r="J9" s="22">
        <f>H9*I9</f>
        <v>0</v>
      </c>
      <c r="K9" s="55">
        <v>0</v>
      </c>
      <c r="L9" s="22">
        <v>0</v>
      </c>
      <c r="M9" s="22">
        <f>K9*L9</f>
        <v>0</v>
      </c>
    </row>
    <row r="10" spans="1:13" ht="56.25" customHeight="1">
      <c r="A10" s="382" t="s">
        <v>348</v>
      </c>
      <c r="B10" s="382"/>
      <c r="C10" s="21"/>
      <c r="D10" s="16" t="s">
        <v>17</v>
      </c>
      <c r="E10" s="55">
        <v>0</v>
      </c>
      <c r="F10" s="50">
        <v>0</v>
      </c>
      <c r="G10" s="22">
        <f>E10*F10</f>
        <v>0</v>
      </c>
      <c r="H10" s="55">
        <v>0</v>
      </c>
      <c r="I10" s="22">
        <v>0</v>
      </c>
      <c r="J10" s="22">
        <f>H10*I10</f>
        <v>0</v>
      </c>
      <c r="K10" s="55">
        <v>0</v>
      </c>
      <c r="L10" s="22">
        <v>0</v>
      </c>
      <c r="M10" s="22">
        <f>K10*L10</f>
        <v>0</v>
      </c>
    </row>
    <row r="11" spans="1:13" ht="15.75">
      <c r="A11" s="382" t="s">
        <v>20</v>
      </c>
      <c r="B11" s="382"/>
      <c r="C11" s="21"/>
      <c r="D11" s="16" t="s">
        <v>17</v>
      </c>
      <c r="E11" s="55">
        <v>0</v>
      </c>
      <c r="F11" s="50">
        <v>0</v>
      </c>
      <c r="G11" s="22">
        <f>E11*F11</f>
        <v>0</v>
      </c>
      <c r="H11" s="55">
        <v>0</v>
      </c>
      <c r="I11" s="22">
        <v>0</v>
      </c>
      <c r="J11" s="22">
        <f>H11*I11</f>
        <v>0</v>
      </c>
      <c r="K11" s="55">
        <v>0</v>
      </c>
      <c r="L11" s="22">
        <v>0</v>
      </c>
      <c r="M11" s="22">
        <f>K11*L11</f>
        <v>0</v>
      </c>
    </row>
    <row r="12" spans="1:13" ht="15.75">
      <c r="A12" s="379" t="s">
        <v>2</v>
      </c>
      <c r="B12" s="380"/>
      <c r="C12" s="380"/>
      <c r="D12" s="381"/>
      <c r="E12" s="51" t="s">
        <v>21</v>
      </c>
      <c r="F12" s="51" t="s">
        <v>21</v>
      </c>
      <c r="G12" s="18">
        <f>G9+G10+G11</f>
        <v>0</v>
      </c>
      <c r="H12" s="18"/>
      <c r="I12" s="18"/>
      <c r="J12" s="18">
        <f>J9+J10+J11</f>
        <v>0</v>
      </c>
      <c r="K12" s="18"/>
      <c r="L12" s="18"/>
      <c r="M12" s="18">
        <f>M9+M10+M11</f>
        <v>0</v>
      </c>
    </row>
    <row r="13" spans="1:13" ht="15.75">
      <c r="A13" s="376" t="s">
        <v>3</v>
      </c>
      <c r="B13" s="377"/>
      <c r="C13" s="377"/>
      <c r="D13" s="378"/>
      <c r="E13" s="51" t="s">
        <v>21</v>
      </c>
      <c r="F13" s="51" t="s">
        <v>21</v>
      </c>
      <c r="G13" s="18">
        <f>G12/1000</f>
        <v>0</v>
      </c>
      <c r="H13" s="18"/>
      <c r="I13" s="18"/>
      <c r="J13" s="18">
        <f>J12/1000</f>
        <v>0</v>
      </c>
      <c r="K13" s="18"/>
      <c r="L13" s="18"/>
      <c r="M13" s="65">
        <f>M12/1000</f>
        <v>0</v>
      </c>
    </row>
    <row r="14" spans="1:13" ht="15.75">
      <c r="A14" s="3"/>
      <c r="B14" s="27"/>
      <c r="C14" s="27"/>
      <c r="D14" s="3"/>
      <c r="E14" s="353"/>
      <c r="F14" s="353"/>
      <c r="G14" s="3"/>
      <c r="J14" s="54"/>
    </row>
    <row r="15" spans="1:13" ht="15.75">
      <c r="A15" s="3"/>
      <c r="B15" s="352" t="s">
        <v>5</v>
      </c>
      <c r="C15" s="352"/>
      <c r="D15" s="3"/>
      <c r="E15" s="352" t="s">
        <v>6</v>
      </c>
      <c r="F15" s="352"/>
      <c r="G15" s="3"/>
      <c r="H15" s="352" t="s">
        <v>6</v>
      </c>
      <c r="I15" s="352"/>
      <c r="J15" s="53"/>
    </row>
    <row r="16" spans="1:13" ht="15.75">
      <c r="A16" s="3"/>
      <c r="B16" s="3"/>
      <c r="C16" s="3"/>
      <c r="D16" s="3"/>
      <c r="E16" s="3"/>
      <c r="F16" s="3"/>
      <c r="G16" s="3"/>
      <c r="H16" s="369"/>
      <c r="I16" s="369"/>
      <c r="J16" s="54"/>
    </row>
    <row r="17" spans="1:9" ht="15.75">
      <c r="A17" s="3"/>
      <c r="B17" s="27"/>
      <c r="C17" s="27"/>
      <c r="D17" s="3"/>
      <c r="E17" s="353"/>
      <c r="F17" s="353"/>
      <c r="G17" s="3"/>
      <c r="H17" s="13"/>
      <c r="I17" s="13"/>
    </row>
    <row r="18" spans="1:9" ht="15.75">
      <c r="A18" s="9"/>
      <c r="B18" s="352" t="s">
        <v>5</v>
      </c>
      <c r="C18" s="352"/>
      <c r="D18" s="3"/>
      <c r="E18" s="352" t="s">
        <v>6</v>
      </c>
      <c r="F18" s="352"/>
      <c r="H18" s="363" t="s">
        <v>6</v>
      </c>
      <c r="I18" s="363"/>
    </row>
  </sheetData>
  <sheetProtection selectLockedCells="1" selectUnlockedCells="1"/>
  <mergeCells count="26">
    <mergeCell ref="B18:C18"/>
    <mergeCell ref="E18:F18"/>
    <mergeCell ref="H18:I18"/>
    <mergeCell ref="E14:F14"/>
    <mergeCell ref="B15:C15"/>
    <mergeCell ref="H16:I16"/>
    <mergeCell ref="E17:F17"/>
    <mergeCell ref="A11:B11"/>
    <mergeCell ref="A12:D12"/>
    <mergeCell ref="A13:D13"/>
    <mergeCell ref="E15:F15"/>
    <mergeCell ref="H15:I15"/>
    <mergeCell ref="A9:B9"/>
    <mergeCell ref="A10:B10"/>
    <mergeCell ref="A7:B8"/>
    <mergeCell ref="C7:C8"/>
    <mergeCell ref="D7:D8"/>
    <mergeCell ref="E7:G7"/>
    <mergeCell ref="H7:J7"/>
    <mergeCell ref="K7:M7"/>
    <mergeCell ref="A1:M1"/>
    <mergeCell ref="A2:M2"/>
    <mergeCell ref="A3:M3"/>
    <mergeCell ref="A4:M4"/>
    <mergeCell ref="A5:M5"/>
    <mergeCell ref="A6:J6"/>
  </mergeCells>
  <printOptions horizontalCentered="1"/>
  <pageMargins left="0.51181102362204722" right="0.19685039370078741" top="0.51181102362204722" bottom="0.51181102362204722" header="0.51181102362204722" footer="0.51181102362204722"/>
  <pageSetup paperSize="9" scale="71" firstPageNumber="0" orientation="landscape" horizontalDpi="300" verticalDpi="300" r:id="rId1"/>
  <headerFooter alignWithMargins="0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7030A0"/>
  </sheetPr>
  <dimension ref="A1:I21"/>
  <sheetViews>
    <sheetView view="pageBreakPreview" zoomScale="66" zoomScaleSheetLayoutView="66" workbookViewId="0">
      <selection activeCell="A18" sqref="A18:IV21"/>
    </sheetView>
  </sheetViews>
  <sheetFormatPr defaultRowHeight="12.75"/>
  <cols>
    <col min="2" max="2" width="5.85546875" customWidth="1"/>
    <col min="5" max="5" width="20.5703125" customWidth="1"/>
    <col min="6" max="7" width="20.42578125" customWidth="1"/>
  </cols>
  <sheetData>
    <row r="1" spans="1:9" ht="15">
      <c r="A1" s="14"/>
      <c r="B1" s="14"/>
      <c r="C1" s="14"/>
      <c r="D1" s="14"/>
      <c r="E1" s="14"/>
      <c r="F1" s="14"/>
      <c r="G1" s="14"/>
    </row>
    <row r="2" spans="1:9" ht="15.75">
      <c r="A2" s="357" t="s">
        <v>0</v>
      </c>
      <c r="B2" s="357"/>
      <c r="C2" s="357"/>
      <c r="D2" s="357"/>
      <c r="E2" s="357"/>
      <c r="F2" s="357"/>
      <c r="G2" s="357"/>
    </row>
    <row r="3" spans="1:9" ht="46.5" customHeight="1">
      <c r="A3" s="362" t="s">
        <v>350</v>
      </c>
      <c r="B3" s="362"/>
      <c r="C3" s="362"/>
      <c r="D3" s="362"/>
      <c r="E3" s="362"/>
      <c r="F3" s="362"/>
      <c r="G3" s="362"/>
    </row>
    <row r="4" spans="1:9" ht="31.5" customHeight="1">
      <c r="A4" s="358"/>
      <c r="B4" s="358"/>
      <c r="C4" s="358"/>
      <c r="D4" s="358"/>
      <c r="E4" s="358"/>
      <c r="F4" s="358"/>
      <c r="G4" s="358"/>
    </row>
    <row r="5" spans="1:9" ht="15.75" customHeight="1">
      <c r="A5" s="363" t="s">
        <v>1</v>
      </c>
      <c r="B5" s="363"/>
      <c r="C5" s="363"/>
      <c r="D5" s="363"/>
      <c r="E5" s="363"/>
      <c r="F5" s="363"/>
      <c r="G5" s="363"/>
    </row>
    <row r="6" spans="1:9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9" ht="15.75" customHeight="1">
      <c r="A7" s="355"/>
      <c r="B7" s="355"/>
      <c r="C7" s="355"/>
      <c r="D7" s="355"/>
      <c r="E7" s="355"/>
      <c r="F7" s="355"/>
      <c r="G7" s="14"/>
      <c r="I7" s="2"/>
    </row>
    <row r="8" spans="1:9" ht="15.75" customHeight="1">
      <c r="A8" s="355"/>
      <c r="B8" s="355"/>
      <c r="C8" s="355"/>
      <c r="D8" s="355"/>
      <c r="E8" s="355"/>
      <c r="F8" s="355"/>
      <c r="G8" s="14"/>
    </row>
    <row r="9" spans="1:9" ht="15.75">
      <c r="A9" s="3"/>
      <c r="B9" s="3"/>
      <c r="C9" s="3"/>
      <c r="D9" s="3"/>
      <c r="E9" s="3"/>
      <c r="F9" s="3"/>
      <c r="G9" s="14"/>
    </row>
    <row r="10" spans="1:9" ht="14.25" customHeight="1">
      <c r="A10" s="392" t="s">
        <v>8</v>
      </c>
      <c r="B10" s="392"/>
      <c r="C10" s="392"/>
      <c r="D10" s="392"/>
      <c r="E10" s="393" t="s">
        <v>313</v>
      </c>
      <c r="F10" s="393" t="s">
        <v>314</v>
      </c>
      <c r="G10" s="393" t="s">
        <v>315</v>
      </c>
    </row>
    <row r="11" spans="1:9" ht="20.25" customHeight="1">
      <c r="A11" s="392"/>
      <c r="B11" s="392"/>
      <c r="C11" s="392"/>
      <c r="D11" s="392"/>
      <c r="E11" s="394"/>
      <c r="F11" s="394"/>
      <c r="G11" s="394"/>
    </row>
    <row r="12" spans="1:9" ht="32.25" customHeight="1">
      <c r="A12" s="398"/>
      <c r="B12" s="398"/>
      <c r="C12" s="398"/>
      <c r="D12" s="398"/>
      <c r="E12" s="22">
        <v>0</v>
      </c>
      <c r="F12" s="22">
        <v>0</v>
      </c>
      <c r="G12" s="22">
        <v>0</v>
      </c>
    </row>
    <row r="13" spans="1:9" ht="32.25" customHeight="1">
      <c r="A13" s="395"/>
      <c r="B13" s="396"/>
      <c r="C13" s="396"/>
      <c r="D13" s="397"/>
      <c r="E13" s="28"/>
      <c r="F13" s="28"/>
      <c r="G13" s="28"/>
    </row>
    <row r="14" spans="1:9" ht="32.25" customHeight="1">
      <c r="A14" s="395"/>
      <c r="B14" s="396"/>
      <c r="C14" s="396"/>
      <c r="D14" s="397"/>
      <c r="E14" s="28"/>
      <c r="F14" s="28"/>
      <c r="G14" s="28"/>
    </row>
    <row r="15" spans="1:9" ht="32.25" customHeight="1">
      <c r="A15" s="395"/>
      <c r="B15" s="396"/>
      <c r="C15" s="396"/>
      <c r="D15" s="397"/>
      <c r="E15" s="28"/>
      <c r="F15" s="28"/>
      <c r="G15" s="28"/>
    </row>
    <row r="16" spans="1:9" ht="12.75" customHeight="1">
      <c r="A16" s="344" t="s">
        <v>2</v>
      </c>
      <c r="B16" s="344"/>
      <c r="C16" s="344"/>
      <c r="D16" s="344"/>
      <c r="E16" s="5">
        <f>E12</f>
        <v>0</v>
      </c>
      <c r="F16" s="5">
        <f>F12</f>
        <v>0</v>
      </c>
      <c r="G16" s="5">
        <f>G12</f>
        <v>0</v>
      </c>
    </row>
    <row r="17" spans="1:7" ht="15.75">
      <c r="A17" s="344" t="s">
        <v>3</v>
      </c>
      <c r="B17" s="344"/>
      <c r="C17" s="344"/>
      <c r="D17" s="344"/>
      <c r="E17" s="5">
        <f>E16/1000</f>
        <v>0</v>
      </c>
      <c r="F17" s="5">
        <f>F16/1000</f>
        <v>0</v>
      </c>
      <c r="G17" s="5">
        <f>G16/1000</f>
        <v>0</v>
      </c>
    </row>
    <row r="18" spans="1:7" ht="15.75">
      <c r="A18" s="3"/>
      <c r="B18" s="3"/>
      <c r="C18" s="352" t="s">
        <v>5</v>
      </c>
      <c r="D18" s="352"/>
      <c r="E18" s="3"/>
      <c r="F18" s="352" t="s">
        <v>6</v>
      </c>
      <c r="G18" s="352"/>
    </row>
    <row r="19" spans="1:7" ht="15.75">
      <c r="A19" s="3"/>
      <c r="B19" s="3"/>
      <c r="C19" s="3"/>
      <c r="D19" s="3"/>
      <c r="E19" s="3"/>
      <c r="F19" s="3"/>
      <c r="G19" s="3"/>
    </row>
    <row r="20" spans="1:7" ht="15.75">
      <c r="A20" s="3" t="s">
        <v>7</v>
      </c>
      <c r="B20" s="3"/>
      <c r="C20" s="27"/>
      <c r="D20" s="27"/>
      <c r="E20" s="3"/>
      <c r="F20" s="353"/>
      <c r="G20" s="353"/>
    </row>
    <row r="21" spans="1:7" ht="15.75">
      <c r="A21" s="9"/>
      <c r="B21" s="9"/>
      <c r="C21" s="352" t="s">
        <v>5</v>
      </c>
      <c r="D21" s="352"/>
      <c r="E21" s="3"/>
      <c r="F21" s="352" t="s">
        <v>6</v>
      </c>
      <c r="G21" s="352"/>
    </row>
  </sheetData>
  <sheetProtection selectLockedCells="1" selectUnlockedCells="1"/>
  <mergeCells count="22">
    <mergeCell ref="A12:D12"/>
    <mergeCell ref="A2:G2"/>
    <mergeCell ref="A3:G3"/>
    <mergeCell ref="A4:G4"/>
    <mergeCell ref="A5:G5"/>
    <mergeCell ref="A6:G6"/>
    <mergeCell ref="A7:F7"/>
    <mergeCell ref="A8:F8"/>
    <mergeCell ref="A10:D11"/>
    <mergeCell ref="E10:E11"/>
    <mergeCell ref="F10:F11"/>
    <mergeCell ref="G10:G11"/>
    <mergeCell ref="A13:D13"/>
    <mergeCell ref="A14:D14"/>
    <mergeCell ref="A15:D15"/>
    <mergeCell ref="A16:D16"/>
    <mergeCell ref="A17:D17"/>
    <mergeCell ref="C18:D18"/>
    <mergeCell ref="F18:G18"/>
    <mergeCell ref="F20:G20"/>
    <mergeCell ref="C21:D21"/>
    <mergeCell ref="F21:G21"/>
  </mergeCells>
  <pageMargins left="0.94027777777777777" right="0.19652777777777777" top="0.98402777777777772" bottom="0.98402777777777772" header="0.51180555555555551" footer="0.51180555555555551"/>
  <pageSetup paperSize="9" scale="85" firstPageNumber="0" orientation="portrait" horizontalDpi="300" verticalDpi="300" r:id="rId1"/>
  <headerFooter alignWithMargins="0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7030A0"/>
  </sheetPr>
  <dimension ref="A2:K49"/>
  <sheetViews>
    <sheetView view="pageBreakPreview" topLeftCell="A13" zoomScale="66" zoomScaleNormal="66" zoomScaleSheetLayoutView="66" workbookViewId="0">
      <selection activeCell="A44" sqref="A44:IV47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21.4" customHeight="1">
      <c r="A3" s="403" t="s">
        <v>351</v>
      </c>
      <c r="B3" s="403"/>
      <c r="C3" s="403"/>
      <c r="D3" s="403"/>
      <c r="E3" s="403"/>
      <c r="F3" s="403"/>
      <c r="G3" s="403"/>
    </row>
    <row r="4" spans="1:7" ht="57" customHeight="1">
      <c r="A4" s="355"/>
      <c r="B4" s="355"/>
      <c r="C4" s="355"/>
      <c r="D4" s="355"/>
      <c r="E4" s="355"/>
      <c r="F4" s="355"/>
      <c r="G4" s="355"/>
    </row>
    <row r="5" spans="1:7" ht="15.75" customHeight="1">
      <c r="A5" s="363" t="s">
        <v>1</v>
      </c>
      <c r="B5" s="363"/>
      <c r="C5" s="363"/>
      <c r="D5" s="363"/>
      <c r="E5" s="363"/>
      <c r="F5" s="363"/>
      <c r="G5" s="363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0</v>
      </c>
      <c r="F10" s="22">
        <v>0</v>
      </c>
      <c r="G10" s="56">
        <v>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0</v>
      </c>
      <c r="F42" s="5">
        <f>F10+F31+F32+F33+F34+F35+F36+F37+F38+F39+F40+F41</f>
        <v>0</v>
      </c>
      <c r="G42" s="5">
        <f>G10+G31+G32+G33+G34+G35+G36+G37+G38+G39+G40+G41</f>
        <v>0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0</v>
      </c>
      <c r="F43" s="5">
        <f>F42/1000</f>
        <v>0</v>
      </c>
      <c r="G43" s="5">
        <f>G42/1000</f>
        <v>0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A7:F7"/>
    <mergeCell ref="A2:G2"/>
    <mergeCell ref="A3:G3"/>
    <mergeCell ref="A4:G4"/>
    <mergeCell ref="A5:G5"/>
    <mergeCell ref="A6:G6"/>
    <mergeCell ref="A19:D19"/>
    <mergeCell ref="F8:F9"/>
    <mergeCell ref="G8:G9"/>
    <mergeCell ref="A10:D10"/>
    <mergeCell ref="A11:D11"/>
    <mergeCell ref="A12:D12"/>
    <mergeCell ref="A13:D13"/>
    <mergeCell ref="A8:D9"/>
    <mergeCell ref="E8:E9"/>
    <mergeCell ref="A14:D14"/>
    <mergeCell ref="A15:D15"/>
    <mergeCell ref="A16:D16"/>
    <mergeCell ref="A17:D17"/>
    <mergeCell ref="A18:D18"/>
    <mergeCell ref="A35:D35"/>
    <mergeCell ref="A32:D32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3:D33"/>
    <mergeCell ref="A34:D34"/>
    <mergeCell ref="A36:D36"/>
    <mergeCell ref="A37:D37"/>
    <mergeCell ref="A41:D41"/>
    <mergeCell ref="A38:D38"/>
    <mergeCell ref="A39:D39"/>
    <mergeCell ref="A40:D40"/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174.xml><?xml version="1.0" encoding="utf-8"?>
<worksheet xmlns="http://schemas.openxmlformats.org/spreadsheetml/2006/main" xmlns:r="http://schemas.openxmlformats.org/officeDocument/2006/relationships">
  <sheetPr>
    <tabColor rgb="FF7030A0"/>
  </sheetPr>
  <dimension ref="A2:K49"/>
  <sheetViews>
    <sheetView view="pageBreakPreview" topLeftCell="A10" zoomScale="66" zoomScaleNormal="66" zoomScaleSheetLayoutView="66" workbookViewId="0">
      <selection activeCell="A44" sqref="A44:IV47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21" customHeight="1">
      <c r="A3" s="355" t="s">
        <v>338</v>
      </c>
      <c r="B3" s="355"/>
      <c r="C3" s="355"/>
      <c r="D3" s="355"/>
      <c r="E3" s="355"/>
      <c r="F3" s="355"/>
      <c r="G3" s="355"/>
    </row>
    <row r="4" spans="1:7" ht="54.75" customHeight="1">
      <c r="A4" s="358"/>
      <c r="B4" s="358"/>
      <c r="C4" s="358"/>
      <c r="D4" s="358"/>
      <c r="E4" s="358"/>
      <c r="F4" s="358"/>
      <c r="G4" s="35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0</v>
      </c>
      <c r="F10" s="22">
        <v>0</v>
      </c>
      <c r="G10" s="56">
        <v>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0</v>
      </c>
      <c r="F42" s="5">
        <f>F10+F31+F32+F33+F34+F35+F36+F37+F38+F39+F40+F41</f>
        <v>0</v>
      </c>
      <c r="G42" s="5">
        <f>G10+G31+G32+G33+G34+G35+G36+G37+G38+G39+G40+G41</f>
        <v>0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0</v>
      </c>
      <c r="F43" s="5">
        <f>F42/1000</f>
        <v>0</v>
      </c>
      <c r="G43" s="5">
        <f>G42/1000</f>
        <v>0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A7:F7"/>
    <mergeCell ref="A2:G2"/>
    <mergeCell ref="A3:G3"/>
    <mergeCell ref="A4:G4"/>
    <mergeCell ref="A5:G5"/>
    <mergeCell ref="A6:G6"/>
    <mergeCell ref="A19:D19"/>
    <mergeCell ref="F8:F9"/>
    <mergeCell ref="G8:G9"/>
    <mergeCell ref="A10:D10"/>
    <mergeCell ref="A11:D11"/>
    <mergeCell ref="A12:D12"/>
    <mergeCell ref="A13:D13"/>
    <mergeCell ref="A8:D9"/>
    <mergeCell ref="E8:E9"/>
    <mergeCell ref="A14:D14"/>
    <mergeCell ref="A15:D15"/>
    <mergeCell ref="A16:D16"/>
    <mergeCell ref="A17:D17"/>
    <mergeCell ref="A18:D18"/>
    <mergeCell ref="A35:D35"/>
    <mergeCell ref="A32:D32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3:D33"/>
    <mergeCell ref="A34:D34"/>
    <mergeCell ref="A36:D36"/>
    <mergeCell ref="A37:D37"/>
    <mergeCell ref="A41:D41"/>
    <mergeCell ref="A38:D38"/>
    <mergeCell ref="A39:D39"/>
    <mergeCell ref="A40:D40"/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175.xml><?xml version="1.0" encoding="utf-8"?>
<worksheet xmlns="http://schemas.openxmlformats.org/spreadsheetml/2006/main" xmlns:r="http://schemas.openxmlformats.org/officeDocument/2006/relationships">
  <sheetPr>
    <tabColor rgb="FF7030A0"/>
  </sheetPr>
  <dimension ref="A2:K49"/>
  <sheetViews>
    <sheetView view="pageBreakPreview" topLeftCell="A16" zoomScale="66" zoomScaleNormal="66" zoomScaleSheetLayoutView="66" workbookViewId="0">
      <selection activeCell="A44" sqref="A44:IV47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21.4" customHeight="1">
      <c r="A3" s="355" t="s">
        <v>352</v>
      </c>
      <c r="B3" s="355"/>
      <c r="C3" s="355"/>
      <c r="D3" s="355"/>
      <c r="E3" s="355"/>
      <c r="F3" s="355"/>
      <c r="G3" s="355"/>
    </row>
    <row r="4" spans="1:7" ht="54" customHeight="1">
      <c r="A4" s="358"/>
      <c r="B4" s="358"/>
      <c r="C4" s="358"/>
      <c r="D4" s="358"/>
      <c r="E4" s="358"/>
      <c r="F4" s="358"/>
      <c r="G4" s="35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0</v>
      </c>
      <c r="F10" s="22">
        <v>0</v>
      </c>
      <c r="G10" s="56">
        <v>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0</v>
      </c>
      <c r="F42" s="5">
        <f>F10+F31+F32+F33+F34+F35+F36+F37+F38+F39+F40+F41</f>
        <v>0</v>
      </c>
      <c r="G42" s="5">
        <f>G10+G31+G32+G33+G34+G35+G36+G37+G38+G39+G40+G41</f>
        <v>0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0</v>
      </c>
      <c r="F43" s="5">
        <f>F42/1000</f>
        <v>0</v>
      </c>
      <c r="G43" s="5">
        <f>G42/1000</f>
        <v>0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A7:F7"/>
    <mergeCell ref="A2:G2"/>
    <mergeCell ref="A3:G3"/>
    <mergeCell ref="A4:G4"/>
    <mergeCell ref="A5:G5"/>
    <mergeCell ref="A6:G6"/>
    <mergeCell ref="A19:D19"/>
    <mergeCell ref="F8:F9"/>
    <mergeCell ref="G8:G9"/>
    <mergeCell ref="A10:D10"/>
    <mergeCell ref="A11:D11"/>
    <mergeCell ref="A12:D12"/>
    <mergeCell ref="A13:D13"/>
    <mergeCell ref="A8:D9"/>
    <mergeCell ref="E8:E9"/>
    <mergeCell ref="A14:D14"/>
    <mergeCell ref="A15:D15"/>
    <mergeCell ref="A16:D16"/>
    <mergeCell ref="A17:D17"/>
    <mergeCell ref="A18:D18"/>
    <mergeCell ref="A35:D35"/>
    <mergeCell ref="A32:D32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3:D33"/>
    <mergeCell ref="A34:D34"/>
    <mergeCell ref="A36:D36"/>
    <mergeCell ref="A37:D37"/>
    <mergeCell ref="A41:D41"/>
    <mergeCell ref="A38:D38"/>
    <mergeCell ref="A39:D39"/>
    <mergeCell ref="A40:D40"/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176.xml><?xml version="1.0" encoding="utf-8"?>
<worksheet xmlns="http://schemas.openxmlformats.org/spreadsheetml/2006/main" xmlns:r="http://schemas.openxmlformats.org/officeDocument/2006/relationships">
  <sheetPr>
    <tabColor rgb="FF7030A0"/>
  </sheetPr>
  <dimension ref="A2:K49"/>
  <sheetViews>
    <sheetView view="pageBreakPreview" topLeftCell="A13" zoomScale="66" zoomScaleNormal="66" zoomScaleSheetLayoutView="66" workbookViewId="0">
      <selection activeCell="A44" sqref="A44:IV47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1.25" customHeight="1">
      <c r="A3" s="407" t="s">
        <v>353</v>
      </c>
      <c r="B3" s="407"/>
      <c r="C3" s="407"/>
      <c r="D3" s="407"/>
      <c r="E3" s="407"/>
      <c r="F3" s="407"/>
      <c r="G3" s="407"/>
    </row>
    <row r="4" spans="1:7" ht="63" customHeight="1">
      <c r="A4" s="408"/>
      <c r="B4" s="408"/>
      <c r="C4" s="408"/>
      <c r="D4" s="408"/>
      <c r="E4" s="408"/>
      <c r="F4" s="408"/>
      <c r="G4" s="40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0</v>
      </c>
      <c r="F10" s="22">
        <v>0</v>
      </c>
      <c r="G10" s="56">
        <v>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0</v>
      </c>
      <c r="F42" s="5">
        <f>F10+F31+F32+F33+F34+F35+F36+F37+F38+F39+F40+F41</f>
        <v>0</v>
      </c>
      <c r="G42" s="5">
        <f>G10+G31+G32+G33+G34+G35+G36+G37+G38+G39+G40+G41</f>
        <v>0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0</v>
      </c>
      <c r="F43" s="5">
        <f>F42/1000</f>
        <v>0</v>
      </c>
      <c r="G43" s="5">
        <f>G42/1000</f>
        <v>0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A7:F7"/>
    <mergeCell ref="A2:G2"/>
    <mergeCell ref="A3:G3"/>
    <mergeCell ref="A4:G4"/>
    <mergeCell ref="A5:G5"/>
    <mergeCell ref="A6:G6"/>
    <mergeCell ref="A19:D19"/>
    <mergeCell ref="F8:F9"/>
    <mergeCell ref="G8:G9"/>
    <mergeCell ref="A10:D10"/>
    <mergeCell ref="A11:D11"/>
    <mergeCell ref="A12:D12"/>
    <mergeCell ref="A13:D13"/>
    <mergeCell ref="A8:D9"/>
    <mergeCell ref="E8:E9"/>
    <mergeCell ref="A14:D14"/>
    <mergeCell ref="A15:D15"/>
    <mergeCell ref="A16:D16"/>
    <mergeCell ref="A17:D17"/>
    <mergeCell ref="A18:D18"/>
    <mergeCell ref="A35:D35"/>
    <mergeCell ref="A32:D32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3:D33"/>
    <mergeCell ref="A34:D34"/>
    <mergeCell ref="A36:D36"/>
    <mergeCell ref="A37:D37"/>
    <mergeCell ref="A41:D41"/>
    <mergeCell ref="A38:D38"/>
    <mergeCell ref="A39:D39"/>
    <mergeCell ref="A40:D40"/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177.xml><?xml version="1.0" encoding="utf-8"?>
<worksheet xmlns="http://schemas.openxmlformats.org/spreadsheetml/2006/main" xmlns:r="http://schemas.openxmlformats.org/officeDocument/2006/relationships">
  <sheetPr>
    <tabColor rgb="FF7030A0"/>
  </sheetPr>
  <dimension ref="A2:K49"/>
  <sheetViews>
    <sheetView view="pageBreakPreview" topLeftCell="A10" zoomScale="66" zoomScaleNormal="66" zoomScaleSheetLayoutView="66" workbookViewId="0">
      <selection activeCell="A44" sqref="A44:IV47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1.25" customHeight="1">
      <c r="A3" s="407" t="s">
        <v>354</v>
      </c>
      <c r="B3" s="407"/>
      <c r="C3" s="407"/>
      <c r="D3" s="407"/>
      <c r="E3" s="407"/>
      <c r="F3" s="407"/>
      <c r="G3" s="407"/>
    </row>
    <row r="4" spans="1:7" ht="65.25" customHeight="1">
      <c r="A4" s="408"/>
      <c r="B4" s="408"/>
      <c r="C4" s="408"/>
      <c r="D4" s="408"/>
      <c r="E4" s="408"/>
      <c r="F4" s="408"/>
      <c r="G4" s="40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0</v>
      </c>
      <c r="F10" s="22">
        <v>0</v>
      </c>
      <c r="G10" s="56">
        <v>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0</v>
      </c>
      <c r="F42" s="5">
        <f>F10+F31+F32+F33+F34+F35+F36+F37+F38+F39+F40+F41</f>
        <v>0</v>
      </c>
      <c r="G42" s="5">
        <f>G10+G31+G32+G33+G34+G35+G36+G37+G38+G39+G40+G41</f>
        <v>0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0</v>
      </c>
      <c r="F43" s="5">
        <f>F42/1000</f>
        <v>0</v>
      </c>
      <c r="G43" s="5">
        <f>G42/1000</f>
        <v>0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A7:F7"/>
    <mergeCell ref="A2:G2"/>
    <mergeCell ref="A3:G3"/>
    <mergeCell ref="A4:G4"/>
    <mergeCell ref="A5:G5"/>
    <mergeCell ref="A6:G6"/>
    <mergeCell ref="A19:D19"/>
    <mergeCell ref="F8:F9"/>
    <mergeCell ref="G8:G9"/>
    <mergeCell ref="A10:D10"/>
    <mergeCell ref="A11:D11"/>
    <mergeCell ref="A12:D12"/>
    <mergeCell ref="A13:D13"/>
    <mergeCell ref="A8:D9"/>
    <mergeCell ref="E8:E9"/>
    <mergeCell ref="A14:D14"/>
    <mergeCell ref="A15:D15"/>
    <mergeCell ref="A16:D16"/>
    <mergeCell ref="A17:D17"/>
    <mergeCell ref="A18:D18"/>
    <mergeCell ref="A35:D35"/>
    <mergeCell ref="A32:D32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3:D33"/>
    <mergeCell ref="A34:D34"/>
    <mergeCell ref="A36:D36"/>
    <mergeCell ref="A37:D37"/>
    <mergeCell ref="A41:D41"/>
    <mergeCell ref="A38:D38"/>
    <mergeCell ref="A39:D39"/>
    <mergeCell ref="A40:D40"/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178.xml><?xml version="1.0" encoding="utf-8"?>
<worksheet xmlns="http://schemas.openxmlformats.org/spreadsheetml/2006/main" xmlns:r="http://schemas.openxmlformats.org/officeDocument/2006/relationships">
  <sheetPr>
    <tabColor rgb="FF7030A0"/>
  </sheetPr>
  <dimension ref="A2:K49"/>
  <sheetViews>
    <sheetView view="pageBreakPreview" topLeftCell="A13" zoomScale="66" zoomScaleNormal="66" zoomScaleSheetLayoutView="66" workbookViewId="0">
      <selection activeCell="A44" sqref="A44:IV47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1.25" customHeight="1">
      <c r="A3" s="407" t="s">
        <v>365</v>
      </c>
      <c r="B3" s="407"/>
      <c r="C3" s="407"/>
      <c r="D3" s="407"/>
      <c r="E3" s="407"/>
      <c r="F3" s="407"/>
      <c r="G3" s="407"/>
    </row>
    <row r="4" spans="1:7" ht="65.25" customHeight="1">
      <c r="A4" s="408"/>
      <c r="B4" s="408"/>
      <c r="C4" s="408"/>
      <c r="D4" s="408"/>
      <c r="E4" s="408"/>
      <c r="F4" s="408"/>
      <c r="G4" s="40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0</v>
      </c>
      <c r="F10" s="22">
        <v>0</v>
      </c>
      <c r="G10" s="56">
        <v>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0</v>
      </c>
      <c r="F42" s="5">
        <f>F10+F31+F32+F33+F34+F35+F36+F37+F38+F39+F40+F41</f>
        <v>0</v>
      </c>
      <c r="G42" s="5">
        <f>G10+G31+G32+G33+G34+G35+G36+G37+G38+G39+G40+G41</f>
        <v>0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0</v>
      </c>
      <c r="F43" s="5">
        <f>F42/1000</f>
        <v>0</v>
      </c>
      <c r="G43" s="5">
        <f>G42/1000</f>
        <v>0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A7:F7"/>
    <mergeCell ref="A2:G2"/>
    <mergeCell ref="A3:G3"/>
    <mergeCell ref="A4:G4"/>
    <mergeCell ref="A5:G5"/>
    <mergeCell ref="A6:G6"/>
    <mergeCell ref="A19:D19"/>
    <mergeCell ref="F8:F9"/>
    <mergeCell ref="G8:G9"/>
    <mergeCell ref="A10:D10"/>
    <mergeCell ref="A11:D11"/>
    <mergeCell ref="A12:D12"/>
    <mergeCell ref="A13:D13"/>
    <mergeCell ref="A8:D9"/>
    <mergeCell ref="E8:E9"/>
    <mergeCell ref="A14:D14"/>
    <mergeCell ref="A15:D15"/>
    <mergeCell ref="A16:D16"/>
    <mergeCell ref="A17:D17"/>
    <mergeCell ref="A18:D18"/>
    <mergeCell ref="A35:D35"/>
    <mergeCell ref="A32:D32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3:D33"/>
    <mergeCell ref="A34:D34"/>
    <mergeCell ref="A36:D36"/>
    <mergeCell ref="A37:D37"/>
    <mergeCell ref="A41:D41"/>
    <mergeCell ref="A38:D38"/>
    <mergeCell ref="A39:D39"/>
    <mergeCell ref="A40:D40"/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179.xml><?xml version="1.0" encoding="utf-8"?>
<worksheet xmlns="http://schemas.openxmlformats.org/spreadsheetml/2006/main" xmlns:r="http://schemas.openxmlformats.org/officeDocument/2006/relationships">
  <sheetPr>
    <tabColor rgb="FF7030A0"/>
  </sheetPr>
  <dimension ref="A1:H20"/>
  <sheetViews>
    <sheetView view="pageBreakPreview" zoomScale="66" zoomScaleSheetLayoutView="66" workbookViewId="0">
      <selection activeCell="A17" sqref="A17:IV20"/>
    </sheetView>
  </sheetViews>
  <sheetFormatPr defaultRowHeight="12.75"/>
  <cols>
    <col min="1" max="1" width="17.5703125" customWidth="1"/>
    <col min="3" max="3" width="12.28515625" customWidth="1"/>
    <col min="4" max="4" width="6.28515625" customWidth="1"/>
    <col min="5" max="5" width="15.5703125" customWidth="1"/>
    <col min="6" max="7" width="15.28515625" customWidth="1"/>
  </cols>
  <sheetData>
    <row r="1" spans="1:7" ht="15">
      <c r="A1" s="14"/>
      <c r="B1" s="14"/>
      <c r="C1" s="14"/>
      <c r="D1" s="14"/>
      <c r="E1" s="14"/>
      <c r="F1" s="14"/>
      <c r="G1" s="14"/>
    </row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37.5" customHeight="1">
      <c r="A3" s="362" t="s">
        <v>355</v>
      </c>
      <c r="B3" s="362"/>
      <c r="C3" s="362"/>
      <c r="D3" s="362"/>
      <c r="E3" s="362"/>
      <c r="F3" s="362"/>
      <c r="G3" s="362"/>
    </row>
    <row r="4" spans="1:7" ht="58.5" customHeight="1">
      <c r="A4" s="358"/>
      <c r="B4" s="358"/>
      <c r="C4" s="358"/>
      <c r="D4" s="358"/>
      <c r="E4" s="358"/>
      <c r="F4" s="358"/>
      <c r="G4" s="358"/>
    </row>
    <row r="5" spans="1:7" ht="15.75" customHeight="1">
      <c r="A5" s="363" t="s">
        <v>1</v>
      </c>
      <c r="B5" s="363"/>
      <c r="C5" s="363"/>
      <c r="D5" s="363"/>
      <c r="E5" s="363"/>
      <c r="F5" s="363"/>
      <c r="G5" s="363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  <c r="G7" s="14"/>
    </row>
    <row r="8" spans="1:7" ht="15.75">
      <c r="A8" s="3"/>
      <c r="B8" s="3"/>
      <c r="C8" s="3"/>
      <c r="D8" s="3"/>
      <c r="E8" s="3"/>
      <c r="F8" s="3"/>
      <c r="G8" s="14"/>
    </row>
    <row r="9" spans="1:7" ht="15.75">
      <c r="A9" s="3"/>
      <c r="B9" s="3"/>
      <c r="C9" s="3"/>
      <c r="D9" s="3"/>
      <c r="E9" s="3"/>
      <c r="F9" s="3"/>
      <c r="G9" s="14"/>
    </row>
    <row r="10" spans="1:7" ht="15.75">
      <c r="A10" s="3"/>
      <c r="B10" s="3"/>
      <c r="C10" s="3"/>
      <c r="D10" s="3"/>
      <c r="E10" s="3"/>
      <c r="F10" s="3"/>
      <c r="G10" s="14"/>
    </row>
    <row r="11" spans="1:7" ht="35.25" customHeight="1">
      <c r="A11" s="384" t="s">
        <v>25</v>
      </c>
      <c r="B11" s="384"/>
      <c r="C11" s="384"/>
      <c r="D11" s="386"/>
      <c r="E11" s="57" t="s">
        <v>313</v>
      </c>
      <c r="F11" s="57" t="s">
        <v>314</v>
      </c>
      <c r="G11" s="57" t="s">
        <v>315</v>
      </c>
    </row>
    <row r="12" spans="1:7" ht="30" customHeight="1">
      <c r="A12" s="410" t="s">
        <v>26</v>
      </c>
      <c r="B12" s="410"/>
      <c r="C12" s="410"/>
      <c r="D12" s="411"/>
      <c r="E12" s="58">
        <v>50</v>
      </c>
      <c r="F12" s="58">
        <v>50</v>
      </c>
      <c r="G12" s="58">
        <v>50</v>
      </c>
    </row>
    <row r="13" spans="1:7" ht="30" customHeight="1">
      <c r="A13" s="410" t="s">
        <v>27</v>
      </c>
      <c r="B13" s="410"/>
      <c r="C13" s="410"/>
      <c r="D13" s="410"/>
      <c r="E13" s="59">
        <f>E12*366</f>
        <v>18300</v>
      </c>
      <c r="F13" s="59">
        <f>F12*365</f>
        <v>18250</v>
      </c>
      <c r="G13" s="59">
        <f>G12*365</f>
        <v>18250</v>
      </c>
    </row>
    <row r="14" spans="1:7" ht="36" customHeight="1">
      <c r="A14" s="410" t="s">
        <v>28</v>
      </c>
      <c r="B14" s="410"/>
      <c r="C14" s="410"/>
      <c r="D14" s="410"/>
      <c r="E14" s="49">
        <v>0</v>
      </c>
      <c r="F14" s="49">
        <v>0</v>
      </c>
      <c r="G14" s="49">
        <v>0</v>
      </c>
    </row>
    <row r="15" spans="1:7" ht="27" customHeight="1">
      <c r="A15" s="409" t="s">
        <v>2</v>
      </c>
      <c r="B15" s="409"/>
      <c r="C15" s="409"/>
      <c r="D15" s="409"/>
      <c r="E15" s="5">
        <f>E13*E14</f>
        <v>0</v>
      </c>
      <c r="F15" s="5">
        <f>F13*F14</f>
        <v>0</v>
      </c>
      <c r="G15" s="5">
        <f>G13*G14</f>
        <v>0</v>
      </c>
    </row>
    <row r="16" spans="1:7" ht="28.5" customHeight="1">
      <c r="A16" s="409" t="s">
        <v>24</v>
      </c>
      <c r="B16" s="409"/>
      <c r="C16" s="409"/>
      <c r="D16" s="409"/>
      <c r="E16" s="5">
        <f>E15/1000</f>
        <v>0</v>
      </c>
      <c r="F16" s="5">
        <f>F15/1000</f>
        <v>0</v>
      </c>
      <c r="G16" s="5">
        <f>G15/1000</f>
        <v>0</v>
      </c>
    </row>
    <row r="17" spans="1:8" ht="15.75">
      <c r="A17" s="3"/>
      <c r="B17" s="352" t="s">
        <v>5</v>
      </c>
      <c r="C17" s="352"/>
      <c r="D17" s="54"/>
      <c r="E17" s="352" t="s">
        <v>6</v>
      </c>
      <c r="F17" s="352"/>
      <c r="G17" s="352"/>
      <c r="H17" s="9"/>
    </row>
    <row r="18" spans="1:8" ht="15.75">
      <c r="A18" s="3"/>
      <c r="B18" s="3"/>
      <c r="C18" s="3"/>
      <c r="D18" s="9"/>
      <c r="E18" s="3"/>
      <c r="F18" s="3"/>
      <c r="G18" s="3"/>
      <c r="H18" s="9"/>
    </row>
    <row r="19" spans="1:8" ht="15.75">
      <c r="A19" s="3" t="s">
        <v>7</v>
      </c>
      <c r="B19" s="27"/>
      <c r="C19" s="27"/>
      <c r="D19" s="9"/>
      <c r="E19" s="353"/>
      <c r="F19" s="353"/>
      <c r="G19" s="353"/>
      <c r="H19" s="9"/>
    </row>
    <row r="20" spans="1:8" ht="15.75">
      <c r="A20" s="9"/>
      <c r="B20" s="352" t="s">
        <v>5</v>
      </c>
      <c r="C20" s="352"/>
      <c r="D20" s="54"/>
      <c r="E20" s="363" t="s">
        <v>6</v>
      </c>
      <c r="F20" s="363"/>
      <c r="G20" s="363"/>
      <c r="H20" s="9"/>
    </row>
  </sheetData>
  <sheetProtection selectLockedCells="1" selectUnlockedCells="1"/>
  <mergeCells count="17">
    <mergeCell ref="A11:D11"/>
    <mergeCell ref="A2:G2"/>
    <mergeCell ref="A3:G3"/>
    <mergeCell ref="A4:G4"/>
    <mergeCell ref="A5:G5"/>
    <mergeCell ref="A6:G6"/>
    <mergeCell ref="A7:F7"/>
    <mergeCell ref="E17:G17"/>
    <mergeCell ref="E19:G19"/>
    <mergeCell ref="B20:C20"/>
    <mergeCell ref="E20:G20"/>
    <mergeCell ref="A12:D12"/>
    <mergeCell ref="A13:D13"/>
    <mergeCell ref="A14:D14"/>
    <mergeCell ref="A15:D15"/>
    <mergeCell ref="A16:D16"/>
    <mergeCell ref="B17:C17"/>
  </mergeCells>
  <pageMargins left="0.90972222222222221" right="0.1965277777777777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FFFF"/>
  </sheetPr>
  <dimension ref="A1:M24"/>
  <sheetViews>
    <sheetView view="pageBreakPreview" zoomScale="66" zoomScaleNormal="66" zoomScaleSheetLayoutView="66" workbookViewId="0">
      <selection activeCell="M9" sqref="M9:M10"/>
    </sheetView>
  </sheetViews>
  <sheetFormatPr defaultRowHeight="15"/>
  <cols>
    <col min="1" max="1" width="9.140625" style="14"/>
    <col min="2" max="2" width="19.7109375" style="14" customWidth="1"/>
    <col min="3" max="3" width="15.5703125" style="14" customWidth="1"/>
    <col min="4" max="4" width="6" style="14" customWidth="1"/>
    <col min="5" max="5" width="12.7109375" style="14" customWidth="1"/>
    <col min="6" max="6" width="11.5703125" style="14" customWidth="1"/>
    <col min="7" max="7" width="16.28515625" style="14" customWidth="1"/>
    <col min="8" max="8" width="13.7109375" style="14" customWidth="1"/>
    <col min="9" max="9" width="12.85546875" style="14" customWidth="1"/>
    <col min="10" max="10" width="13.140625" style="14" customWidth="1"/>
    <col min="11" max="11" width="10.7109375" style="14" customWidth="1"/>
    <col min="12" max="12" width="10.42578125" style="14" customWidth="1"/>
    <col min="13" max="13" width="13.7109375" style="14" customWidth="1"/>
  </cols>
  <sheetData>
    <row r="1" spans="1:13" ht="15.75">
      <c r="A1" s="357" t="s">
        <v>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</row>
    <row r="2" spans="1:13" ht="15.75" customHeight="1">
      <c r="A2" s="355" t="s">
        <v>349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</row>
    <row r="3" spans="1:13" ht="40.5" customHeight="1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</row>
    <row r="4" spans="1:13" ht="15.75" customHeight="1">
      <c r="A4" s="363" t="s">
        <v>1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</row>
    <row r="5" spans="1:13" ht="15.75" customHeight="1">
      <c r="A5" s="355" t="s">
        <v>317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</row>
    <row r="6" spans="1:13" ht="15.75" customHeight="1">
      <c r="A6" s="355"/>
      <c r="B6" s="355"/>
      <c r="C6" s="355"/>
      <c r="D6" s="355"/>
      <c r="E6" s="355"/>
      <c r="F6" s="355"/>
      <c r="G6" s="355"/>
      <c r="H6" s="355"/>
      <c r="I6" s="355"/>
      <c r="J6" s="355"/>
    </row>
    <row r="7" spans="1:13" ht="37.5" customHeight="1">
      <c r="A7" s="383" t="s">
        <v>8</v>
      </c>
      <c r="B7" s="383"/>
      <c r="C7" s="384" t="s">
        <v>10</v>
      </c>
      <c r="D7" s="385" t="s">
        <v>11</v>
      </c>
      <c r="E7" s="386" t="s">
        <v>313</v>
      </c>
      <c r="F7" s="387"/>
      <c r="G7" s="388"/>
      <c r="H7" s="386" t="s">
        <v>314</v>
      </c>
      <c r="I7" s="387"/>
      <c r="J7" s="388"/>
      <c r="K7" s="386" t="s">
        <v>315</v>
      </c>
      <c r="L7" s="387"/>
      <c r="M7" s="388"/>
    </row>
    <row r="8" spans="1:13" ht="19.5" customHeight="1">
      <c r="A8" s="383"/>
      <c r="B8" s="383"/>
      <c r="C8" s="384"/>
      <c r="D8" s="385"/>
      <c r="E8" s="26" t="s">
        <v>12</v>
      </c>
      <c r="F8" s="26" t="s">
        <v>13</v>
      </c>
      <c r="G8" s="26" t="s">
        <v>9</v>
      </c>
      <c r="H8" s="26" t="s">
        <v>12</v>
      </c>
      <c r="I8" s="26" t="s">
        <v>13</v>
      </c>
      <c r="J8" s="26" t="s">
        <v>9</v>
      </c>
      <c r="K8" s="26" t="s">
        <v>12</v>
      </c>
      <c r="L8" s="26" t="s">
        <v>13</v>
      </c>
      <c r="M8" s="26" t="s">
        <v>9</v>
      </c>
    </row>
    <row r="9" spans="1:13" ht="52.5" customHeight="1">
      <c r="A9" s="382" t="s">
        <v>347</v>
      </c>
      <c r="B9" s="382"/>
      <c r="C9" s="21"/>
      <c r="D9" s="16"/>
      <c r="E9" s="55">
        <v>0</v>
      </c>
      <c r="F9" s="50">
        <v>0</v>
      </c>
      <c r="G9" s="22">
        <v>260141.7</v>
      </c>
      <c r="H9" s="55">
        <v>0</v>
      </c>
      <c r="I9" s="22">
        <v>0</v>
      </c>
      <c r="J9" s="22">
        <v>287788.40999999997</v>
      </c>
      <c r="K9" s="55">
        <v>0</v>
      </c>
      <c r="L9" s="22">
        <v>0</v>
      </c>
      <c r="M9" s="22">
        <v>287788.40999999997</v>
      </c>
    </row>
    <row r="10" spans="1:13" ht="56.25" customHeight="1">
      <c r="A10" s="382" t="s">
        <v>348</v>
      </c>
      <c r="B10" s="382"/>
      <c r="C10" s="21"/>
      <c r="D10" s="16" t="s">
        <v>17</v>
      </c>
      <c r="E10" s="55">
        <v>0</v>
      </c>
      <c r="F10" s="50">
        <v>0</v>
      </c>
      <c r="G10" s="22">
        <v>42746.77</v>
      </c>
      <c r="H10" s="55">
        <v>0</v>
      </c>
      <c r="I10" s="22">
        <v>0</v>
      </c>
      <c r="J10" s="22">
        <v>47296.15</v>
      </c>
      <c r="K10" s="55">
        <v>0</v>
      </c>
      <c r="L10" s="22">
        <v>0</v>
      </c>
      <c r="M10" s="22">
        <v>47296.15</v>
      </c>
    </row>
    <row r="11" spans="1:13" ht="26.25" customHeight="1">
      <c r="A11" s="348" t="s">
        <v>386</v>
      </c>
      <c r="B11" s="349"/>
      <c r="C11" s="349"/>
      <c r="D11" s="350"/>
      <c r="E11" s="52"/>
      <c r="F11" s="52"/>
      <c r="G11" s="65">
        <v>179377.97</v>
      </c>
      <c r="H11" s="52"/>
      <c r="I11" s="65"/>
      <c r="J11" s="65">
        <v>198447.91</v>
      </c>
      <c r="K11" s="52"/>
      <c r="L11" s="52"/>
      <c r="M11" s="65">
        <v>198447.91</v>
      </c>
    </row>
    <row r="12" spans="1:13" ht="19.5" customHeight="1">
      <c r="A12" s="348" t="s">
        <v>387</v>
      </c>
      <c r="B12" s="349"/>
      <c r="C12" s="349"/>
      <c r="D12" s="350"/>
      <c r="E12" s="52"/>
      <c r="F12" s="52"/>
      <c r="G12" s="65">
        <v>65676.800000000003</v>
      </c>
      <c r="H12" s="52"/>
      <c r="I12" s="65"/>
      <c r="J12" s="65">
        <v>72656.639999999999</v>
      </c>
      <c r="K12" s="52"/>
      <c r="L12" s="52"/>
      <c r="M12" s="65">
        <v>72656.639999999999</v>
      </c>
    </row>
    <row r="13" spans="1:13" ht="21.75" customHeight="1">
      <c r="A13" s="348" t="s">
        <v>388</v>
      </c>
      <c r="B13" s="349"/>
      <c r="C13" s="349"/>
      <c r="D13" s="350"/>
      <c r="E13" s="52"/>
      <c r="F13" s="52"/>
      <c r="G13" s="65">
        <v>57833.7</v>
      </c>
      <c r="H13" s="52"/>
      <c r="I13" s="65"/>
      <c r="J13" s="65">
        <v>63980.01</v>
      </c>
      <c r="K13" s="52"/>
      <c r="L13" s="52"/>
      <c r="M13" s="65">
        <v>63980.01</v>
      </c>
    </row>
    <row r="14" spans="1:13" ht="15.75">
      <c r="A14" s="382" t="s">
        <v>20</v>
      </c>
      <c r="B14" s="382"/>
      <c r="C14" s="21"/>
      <c r="D14" s="16" t="s">
        <v>17</v>
      </c>
      <c r="E14" s="55">
        <v>0</v>
      </c>
      <c r="F14" s="50">
        <v>0</v>
      </c>
      <c r="G14" s="22">
        <v>73233.48</v>
      </c>
      <c r="H14" s="55">
        <v>0</v>
      </c>
      <c r="I14" s="22">
        <v>0</v>
      </c>
      <c r="J14" s="22">
        <v>81018.28</v>
      </c>
      <c r="K14" s="55">
        <v>0</v>
      </c>
      <c r="L14" s="22">
        <v>0</v>
      </c>
      <c r="M14" s="22">
        <v>81018.28</v>
      </c>
    </row>
    <row r="15" spans="1:13" ht="15.75">
      <c r="A15" s="348" t="s">
        <v>386</v>
      </c>
      <c r="B15" s="349"/>
      <c r="C15" s="349"/>
      <c r="D15" s="350"/>
      <c r="E15" s="52"/>
      <c r="F15" s="52"/>
      <c r="G15" s="65">
        <v>73233.48</v>
      </c>
      <c r="H15" s="52"/>
      <c r="I15" s="52"/>
      <c r="J15" s="65">
        <v>81018.28</v>
      </c>
      <c r="K15" s="52"/>
      <c r="L15" s="52"/>
      <c r="M15" s="65">
        <v>81018.28</v>
      </c>
    </row>
    <row r="16" spans="1:13" ht="15.75">
      <c r="A16" s="348" t="s">
        <v>387</v>
      </c>
      <c r="B16" s="349"/>
      <c r="C16" s="349"/>
      <c r="D16" s="350"/>
      <c r="E16" s="52"/>
      <c r="F16" s="52"/>
      <c r="G16" s="65">
        <v>0</v>
      </c>
      <c r="H16" s="52"/>
      <c r="I16" s="52"/>
      <c r="J16" s="65">
        <v>0</v>
      </c>
      <c r="K16" s="52"/>
      <c r="L16" s="52"/>
      <c r="M16" s="65">
        <v>0</v>
      </c>
    </row>
    <row r="17" spans="1:13" ht="15.75">
      <c r="A17" s="348" t="s">
        <v>388</v>
      </c>
      <c r="B17" s="349"/>
      <c r="C17" s="349"/>
      <c r="D17" s="350"/>
      <c r="E17" s="52"/>
      <c r="F17" s="52"/>
      <c r="G17" s="65">
        <v>0</v>
      </c>
      <c r="H17" s="52"/>
      <c r="I17" s="52"/>
      <c r="J17" s="65">
        <v>0</v>
      </c>
      <c r="K17" s="52"/>
      <c r="L17" s="52"/>
      <c r="M17" s="65">
        <v>0</v>
      </c>
    </row>
    <row r="18" spans="1:13" ht="15.75">
      <c r="A18" s="379" t="s">
        <v>2</v>
      </c>
      <c r="B18" s="380"/>
      <c r="C18" s="380"/>
      <c r="D18" s="381"/>
      <c r="E18" s="51" t="s">
        <v>21</v>
      </c>
      <c r="F18" s="51" t="s">
        <v>21</v>
      </c>
      <c r="G18" s="18">
        <f>G9+G10+G14</f>
        <v>376121.95</v>
      </c>
      <c r="H18" s="18"/>
      <c r="I18" s="18"/>
      <c r="J18" s="18">
        <f>J9+J10+J14</f>
        <v>416102.83999999997</v>
      </c>
      <c r="K18" s="18"/>
      <c r="L18" s="18"/>
      <c r="M18" s="18">
        <f>M9+M10+M14</f>
        <v>416102.83999999997</v>
      </c>
    </row>
    <row r="19" spans="1:13" ht="15.75">
      <c r="A19" s="376" t="s">
        <v>3</v>
      </c>
      <c r="B19" s="377"/>
      <c r="C19" s="377"/>
      <c r="D19" s="378"/>
      <c r="E19" s="51" t="s">
        <v>21</v>
      </c>
      <c r="F19" s="51" t="s">
        <v>21</v>
      </c>
      <c r="G19" s="18">
        <f>G18/1000</f>
        <v>376.12195000000003</v>
      </c>
      <c r="H19" s="18"/>
      <c r="I19" s="18"/>
      <c r="J19" s="18">
        <f>J18/1000</f>
        <v>416.10283999999996</v>
      </c>
      <c r="K19" s="18"/>
      <c r="L19" s="18"/>
      <c r="M19" s="65">
        <f>M18/1000</f>
        <v>416.10283999999996</v>
      </c>
    </row>
    <row r="20" spans="1:13" ht="15.75">
      <c r="A20" s="3"/>
      <c r="B20" s="27"/>
      <c r="C20" s="27"/>
      <c r="D20" s="3"/>
      <c r="E20" s="353"/>
      <c r="F20" s="353"/>
      <c r="G20" s="3"/>
      <c r="J20" s="54"/>
    </row>
    <row r="21" spans="1:13" ht="15.75">
      <c r="A21" s="3"/>
      <c r="B21" s="352" t="s">
        <v>5</v>
      </c>
      <c r="C21" s="352"/>
      <c r="D21" s="3"/>
      <c r="E21" s="352" t="s">
        <v>6</v>
      </c>
      <c r="F21" s="352"/>
      <c r="G21" s="3"/>
      <c r="H21" s="352" t="s">
        <v>6</v>
      </c>
      <c r="I21" s="352"/>
      <c r="J21" s="53"/>
    </row>
    <row r="22" spans="1:13" ht="15.75">
      <c r="A22" s="3"/>
      <c r="B22" s="3"/>
      <c r="C22" s="3"/>
      <c r="D22" s="3"/>
      <c r="E22" s="3"/>
      <c r="F22" s="3"/>
      <c r="G22" s="3"/>
      <c r="H22" s="369"/>
      <c r="I22" s="369"/>
      <c r="J22" s="54"/>
    </row>
    <row r="23" spans="1:13" ht="15.75">
      <c r="A23" s="3"/>
      <c r="B23" s="27"/>
      <c r="C23" s="27"/>
      <c r="D23" s="3"/>
      <c r="E23" s="353"/>
      <c r="F23" s="353"/>
      <c r="G23" s="3"/>
      <c r="H23" s="13"/>
      <c r="I23" s="13"/>
    </row>
    <row r="24" spans="1:13" ht="15.75">
      <c r="A24" s="9"/>
      <c r="B24" s="352" t="s">
        <v>5</v>
      </c>
      <c r="C24" s="352"/>
      <c r="D24" s="3"/>
      <c r="E24" s="352" t="s">
        <v>6</v>
      </c>
      <c r="F24" s="352"/>
      <c r="H24" s="363" t="s">
        <v>6</v>
      </c>
      <c r="I24" s="363"/>
    </row>
  </sheetData>
  <sheetProtection selectLockedCells="1" selectUnlockedCells="1"/>
  <mergeCells count="32">
    <mergeCell ref="H7:J7"/>
    <mergeCell ref="K7:M7"/>
    <mergeCell ref="A1:M1"/>
    <mergeCell ref="A2:M2"/>
    <mergeCell ref="A3:M3"/>
    <mergeCell ref="A4:M4"/>
    <mergeCell ref="A5:M5"/>
    <mergeCell ref="A6:J6"/>
    <mergeCell ref="A9:B9"/>
    <mergeCell ref="A7:B8"/>
    <mergeCell ref="C7:C8"/>
    <mergeCell ref="D7:D8"/>
    <mergeCell ref="E7:G7"/>
    <mergeCell ref="A10:B10"/>
    <mergeCell ref="A14:B14"/>
    <mergeCell ref="A11:D11"/>
    <mergeCell ref="A12:D12"/>
    <mergeCell ref="A13:D13"/>
    <mergeCell ref="E20:F20"/>
    <mergeCell ref="H21:I21"/>
    <mergeCell ref="H22:I22"/>
    <mergeCell ref="A15:D15"/>
    <mergeCell ref="A19:D19"/>
    <mergeCell ref="A18:D18"/>
    <mergeCell ref="A16:D16"/>
    <mergeCell ref="A17:D17"/>
    <mergeCell ref="E23:F23"/>
    <mergeCell ref="B21:C21"/>
    <mergeCell ref="E21:F21"/>
    <mergeCell ref="H24:I24"/>
    <mergeCell ref="B24:C24"/>
    <mergeCell ref="E24:F24"/>
  </mergeCells>
  <printOptions horizontalCentered="1"/>
  <pageMargins left="0.51181102362204722" right="0.19685039370078741" top="0.51181102362204722" bottom="0.51181102362204722" header="0.51181102362204722" footer="0.51181102362204722"/>
  <pageSetup paperSize="9" scale="71" firstPageNumber="0" orientation="landscape" horizontalDpi="300" verticalDpi="300" r:id="rId1"/>
  <headerFooter alignWithMargins="0"/>
</worksheet>
</file>

<file path=xl/worksheets/sheet180.xml><?xml version="1.0" encoding="utf-8"?>
<worksheet xmlns="http://schemas.openxmlformats.org/spreadsheetml/2006/main" xmlns:r="http://schemas.openxmlformats.org/officeDocument/2006/relationships">
  <sheetPr>
    <tabColor rgb="FF7030A0"/>
  </sheetPr>
  <dimension ref="A2:H18"/>
  <sheetViews>
    <sheetView view="pageBreakPreview" zoomScale="66" zoomScaleSheetLayoutView="66" workbookViewId="0">
      <selection activeCell="A15" sqref="A15:IV18"/>
    </sheetView>
  </sheetViews>
  <sheetFormatPr defaultRowHeight="12.75"/>
  <cols>
    <col min="1" max="1" width="18.28515625" customWidth="1"/>
    <col min="4" max="4" width="9.42578125" customWidth="1"/>
    <col min="5" max="5" width="16" customWidth="1"/>
    <col min="6" max="6" width="16.7109375" customWidth="1"/>
    <col min="7" max="7" width="16.28515625" customWidth="1"/>
  </cols>
  <sheetData>
    <row r="2" spans="1:8" ht="15.75">
      <c r="A2" s="357" t="s">
        <v>0</v>
      </c>
      <c r="B2" s="357"/>
      <c r="C2" s="357"/>
      <c r="D2" s="357"/>
      <c r="E2" s="357"/>
      <c r="F2" s="357"/>
      <c r="G2" s="357"/>
    </row>
    <row r="3" spans="1:8" ht="35.25" customHeight="1">
      <c r="A3" s="362" t="s">
        <v>356</v>
      </c>
      <c r="B3" s="362"/>
      <c r="C3" s="362"/>
      <c r="D3" s="362"/>
      <c r="E3" s="362"/>
      <c r="F3" s="362"/>
      <c r="G3" s="362"/>
    </row>
    <row r="4" spans="1:8" ht="46.5" customHeight="1">
      <c r="A4" s="358"/>
      <c r="B4" s="358"/>
      <c r="C4" s="358"/>
      <c r="D4" s="358"/>
      <c r="E4" s="358"/>
      <c r="F4" s="358"/>
      <c r="G4" s="358"/>
    </row>
    <row r="5" spans="1:8" ht="15.75" customHeight="1">
      <c r="A5" s="417" t="s">
        <v>1</v>
      </c>
      <c r="B5" s="417"/>
      <c r="C5" s="417"/>
      <c r="D5" s="417"/>
      <c r="E5" s="417"/>
      <c r="F5" s="417"/>
      <c r="G5" s="417"/>
    </row>
    <row r="6" spans="1:8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8" ht="15.75" customHeight="1">
      <c r="A7" s="355"/>
      <c r="B7" s="355"/>
      <c r="C7" s="355"/>
      <c r="D7" s="355"/>
      <c r="E7" s="355"/>
      <c r="F7" s="355"/>
    </row>
    <row r="8" spans="1:8">
      <c r="A8" s="1"/>
      <c r="B8" s="1"/>
      <c r="C8" s="1"/>
      <c r="D8" s="1"/>
      <c r="E8" s="1"/>
      <c r="F8" s="1"/>
    </row>
    <row r="9" spans="1:8" ht="34.5" customHeight="1">
      <c r="A9" s="414" t="s">
        <v>25</v>
      </c>
      <c r="B9" s="414"/>
      <c r="C9" s="414"/>
      <c r="D9" s="414"/>
      <c r="E9" s="57" t="s">
        <v>313</v>
      </c>
      <c r="F9" s="57" t="s">
        <v>314</v>
      </c>
      <c r="G9" s="57" t="s">
        <v>315</v>
      </c>
    </row>
    <row r="10" spans="1:8" ht="30" customHeight="1">
      <c r="A10" s="415" t="s">
        <v>26</v>
      </c>
      <c r="B10" s="415"/>
      <c r="C10" s="415"/>
      <c r="D10" s="415"/>
      <c r="E10" s="46">
        <v>50</v>
      </c>
      <c r="F10" s="46">
        <v>50</v>
      </c>
      <c r="G10" s="46">
        <v>50</v>
      </c>
    </row>
    <row r="11" spans="1:8" ht="30" customHeight="1">
      <c r="A11" s="415" t="s">
        <v>27</v>
      </c>
      <c r="B11" s="415"/>
      <c r="C11" s="415"/>
      <c r="D11" s="415"/>
      <c r="E11" s="46">
        <f>366*E10</f>
        <v>18300</v>
      </c>
      <c r="F11" s="46">
        <f>365*F10</f>
        <v>18250</v>
      </c>
      <c r="G11" s="46">
        <f>365*G10</f>
        <v>18250</v>
      </c>
    </row>
    <row r="12" spans="1:8" ht="30" customHeight="1">
      <c r="A12" s="415" t="s">
        <v>29</v>
      </c>
      <c r="B12" s="415"/>
      <c r="C12" s="415"/>
      <c r="D12" s="415"/>
      <c r="E12" s="46">
        <v>0</v>
      </c>
      <c r="F12" s="46">
        <v>0</v>
      </c>
      <c r="G12" s="46">
        <v>0</v>
      </c>
    </row>
    <row r="13" spans="1:8" ht="30" customHeight="1">
      <c r="A13" s="344" t="s">
        <v>2</v>
      </c>
      <c r="B13" s="344"/>
      <c r="C13" s="344"/>
      <c r="D13" s="344"/>
      <c r="E13" s="5">
        <f>E11*E12</f>
        <v>0</v>
      </c>
      <c r="F13" s="5">
        <f>F11*F12</f>
        <v>0</v>
      </c>
      <c r="G13" s="5">
        <f>G11*G12</f>
        <v>0</v>
      </c>
    </row>
    <row r="14" spans="1:8" ht="30" customHeight="1">
      <c r="A14" s="344" t="s">
        <v>24</v>
      </c>
      <c r="B14" s="344"/>
      <c r="C14" s="344"/>
      <c r="D14" s="344"/>
      <c r="E14" s="5">
        <f>E13/1000</f>
        <v>0</v>
      </c>
      <c r="F14" s="5">
        <f>F13/1000</f>
        <v>0</v>
      </c>
      <c r="G14" s="5">
        <f>G13/1000</f>
        <v>0</v>
      </c>
    </row>
    <row r="15" spans="1:8" ht="15.75">
      <c r="A15" s="3"/>
      <c r="B15" s="412" t="s">
        <v>5</v>
      </c>
      <c r="C15" s="412"/>
      <c r="D15" s="25"/>
      <c r="E15" s="412" t="s">
        <v>6</v>
      </c>
      <c r="F15" s="412"/>
      <c r="G15" s="412"/>
      <c r="H15" s="9"/>
    </row>
    <row r="16" spans="1:8" ht="15.75">
      <c r="A16" s="3"/>
      <c r="B16" s="1"/>
      <c r="C16" s="1"/>
      <c r="D16" s="12"/>
      <c r="E16" s="1"/>
      <c r="F16" s="1"/>
      <c r="G16" s="1"/>
      <c r="H16" s="9"/>
    </row>
    <row r="17" spans="1:8" ht="15.75">
      <c r="A17" s="3" t="s">
        <v>7</v>
      </c>
      <c r="B17" s="11"/>
      <c r="C17" s="11"/>
      <c r="D17" s="12"/>
      <c r="E17" s="416"/>
      <c r="F17" s="416"/>
      <c r="G17" s="416"/>
      <c r="H17" s="9"/>
    </row>
    <row r="18" spans="1:8" ht="15.75">
      <c r="A18" s="9"/>
      <c r="B18" s="412" t="s">
        <v>5</v>
      </c>
      <c r="C18" s="412"/>
      <c r="D18" s="25"/>
      <c r="E18" s="413" t="s">
        <v>6</v>
      </c>
      <c r="F18" s="413"/>
      <c r="G18" s="413"/>
      <c r="H18" s="9"/>
    </row>
  </sheetData>
  <sheetProtection selectLockedCells="1" selectUnlockedCells="1"/>
  <mergeCells count="17">
    <mergeCell ref="A9:D9"/>
    <mergeCell ref="A2:G2"/>
    <mergeCell ref="A3:G3"/>
    <mergeCell ref="A4:G4"/>
    <mergeCell ref="A5:G5"/>
    <mergeCell ref="A6:G6"/>
    <mergeCell ref="A7:F7"/>
    <mergeCell ref="E15:G15"/>
    <mergeCell ref="E17:G17"/>
    <mergeCell ref="B18:C18"/>
    <mergeCell ref="E18:G18"/>
    <mergeCell ref="A10:D10"/>
    <mergeCell ref="A11:D11"/>
    <mergeCell ref="A12:D12"/>
    <mergeCell ref="A13:D13"/>
    <mergeCell ref="A14:D14"/>
    <mergeCell ref="B15:C15"/>
  </mergeCells>
  <pageMargins left="0.94027777777777777" right="0.19652777777777777" top="0.98402777777777772" bottom="0.98402777777777772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81.xml><?xml version="1.0" encoding="utf-8"?>
<worksheet xmlns="http://schemas.openxmlformats.org/spreadsheetml/2006/main" xmlns:r="http://schemas.openxmlformats.org/officeDocument/2006/relationships">
  <sheetPr>
    <tabColor rgb="FF7030A0"/>
  </sheetPr>
  <dimension ref="A2:K49"/>
  <sheetViews>
    <sheetView view="pageBreakPreview" topLeftCell="A12" zoomScale="66" zoomScaleNormal="66" zoomScaleSheetLayoutView="66" workbookViewId="0">
      <selection activeCell="A44" sqref="A44:IV47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1.25" customHeight="1">
      <c r="A3" s="407" t="s">
        <v>357</v>
      </c>
      <c r="B3" s="407"/>
      <c r="C3" s="407"/>
      <c r="D3" s="407"/>
      <c r="E3" s="407"/>
      <c r="F3" s="407"/>
      <c r="G3" s="407"/>
    </row>
    <row r="4" spans="1:7" ht="63" customHeight="1">
      <c r="A4" s="408"/>
      <c r="B4" s="408"/>
      <c r="C4" s="408"/>
      <c r="D4" s="408"/>
      <c r="E4" s="408"/>
      <c r="F4" s="408"/>
      <c r="G4" s="40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0</v>
      </c>
      <c r="F10" s="22">
        <v>0</v>
      </c>
      <c r="G10" s="56">
        <v>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0</v>
      </c>
      <c r="F42" s="5">
        <f>F10+F31+F32+F33+F34+F35+F36+F37+F38+F39+F40+F41</f>
        <v>0</v>
      </c>
      <c r="G42" s="5">
        <f>G10+G31+G32+G33+G34+G35+G36+G37+G38+G39+G40+G41</f>
        <v>0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0</v>
      </c>
      <c r="F43" s="5">
        <f>F42/1000</f>
        <v>0</v>
      </c>
      <c r="G43" s="5">
        <f>G42/1000</f>
        <v>0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A7:F7"/>
    <mergeCell ref="A2:G2"/>
    <mergeCell ref="A3:G3"/>
    <mergeCell ref="A4:G4"/>
    <mergeCell ref="A5:G5"/>
    <mergeCell ref="A6:G6"/>
    <mergeCell ref="A19:D19"/>
    <mergeCell ref="F8:F9"/>
    <mergeCell ref="G8:G9"/>
    <mergeCell ref="A10:D10"/>
    <mergeCell ref="A11:D11"/>
    <mergeCell ref="A12:D12"/>
    <mergeCell ref="A13:D13"/>
    <mergeCell ref="A8:D9"/>
    <mergeCell ref="E8:E9"/>
    <mergeCell ref="A14:D14"/>
    <mergeCell ref="A15:D15"/>
    <mergeCell ref="A16:D16"/>
    <mergeCell ref="A17:D17"/>
    <mergeCell ref="A18:D18"/>
    <mergeCell ref="A35:D35"/>
    <mergeCell ref="A32:D32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3:D33"/>
    <mergeCell ref="A34:D34"/>
    <mergeCell ref="A36:D36"/>
    <mergeCell ref="A37:D37"/>
    <mergeCell ref="A41:D41"/>
    <mergeCell ref="A38:D38"/>
    <mergeCell ref="A39:D39"/>
    <mergeCell ref="A40:D40"/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182.xml><?xml version="1.0" encoding="utf-8"?>
<worksheet xmlns="http://schemas.openxmlformats.org/spreadsheetml/2006/main" xmlns:r="http://schemas.openxmlformats.org/officeDocument/2006/relationships">
  <sheetPr>
    <tabColor rgb="FF7030A0"/>
  </sheetPr>
  <dimension ref="A2:K49"/>
  <sheetViews>
    <sheetView view="pageBreakPreview" topLeftCell="A13" zoomScale="66" zoomScaleNormal="66" zoomScaleSheetLayoutView="66" workbookViewId="0">
      <selection activeCell="A44" sqref="A44:IV47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1.25" customHeight="1">
      <c r="A3" s="407" t="s">
        <v>358</v>
      </c>
      <c r="B3" s="407"/>
      <c r="C3" s="407"/>
      <c r="D3" s="407"/>
      <c r="E3" s="407"/>
      <c r="F3" s="407"/>
      <c r="G3" s="407"/>
    </row>
    <row r="4" spans="1:7" ht="56.25" customHeight="1">
      <c r="A4" s="408"/>
      <c r="B4" s="408"/>
      <c r="C4" s="408"/>
      <c r="D4" s="408"/>
      <c r="E4" s="408"/>
      <c r="F4" s="408"/>
      <c r="G4" s="40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0</v>
      </c>
      <c r="F10" s="22">
        <v>0</v>
      </c>
      <c r="G10" s="56">
        <v>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0</v>
      </c>
      <c r="F42" s="5">
        <f>F10+F31+F32+F33+F34+F35+F36+F37+F38+F39+F40+F41</f>
        <v>0</v>
      </c>
      <c r="G42" s="5">
        <f>G10+G31+G32+G33+G34+G35+G36+G37+G38+G39+G40+G41</f>
        <v>0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0</v>
      </c>
      <c r="F43" s="5">
        <f>F42/1000</f>
        <v>0</v>
      </c>
      <c r="G43" s="5">
        <f>G42/1000</f>
        <v>0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A7:F7"/>
    <mergeCell ref="A2:G2"/>
    <mergeCell ref="A3:G3"/>
    <mergeCell ref="A4:G4"/>
    <mergeCell ref="A5:G5"/>
    <mergeCell ref="A6:G6"/>
    <mergeCell ref="A19:D19"/>
    <mergeCell ref="F8:F9"/>
    <mergeCell ref="G8:G9"/>
    <mergeCell ref="A10:D10"/>
    <mergeCell ref="A11:D11"/>
    <mergeCell ref="A12:D12"/>
    <mergeCell ref="A13:D13"/>
    <mergeCell ref="A8:D9"/>
    <mergeCell ref="E8:E9"/>
    <mergeCell ref="A14:D14"/>
    <mergeCell ref="A15:D15"/>
    <mergeCell ref="A16:D16"/>
    <mergeCell ref="A17:D17"/>
    <mergeCell ref="A18:D18"/>
    <mergeCell ref="A35:D35"/>
    <mergeCell ref="A32:D32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3:D33"/>
    <mergeCell ref="A34:D34"/>
    <mergeCell ref="A36:D36"/>
    <mergeCell ref="A37:D37"/>
    <mergeCell ref="A41:D41"/>
    <mergeCell ref="A38:D38"/>
    <mergeCell ref="A39:D39"/>
    <mergeCell ref="A40:D40"/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183.xml><?xml version="1.0" encoding="utf-8"?>
<worksheet xmlns="http://schemas.openxmlformats.org/spreadsheetml/2006/main" xmlns:r="http://schemas.openxmlformats.org/officeDocument/2006/relationships">
  <sheetPr>
    <tabColor rgb="FF7030A0"/>
  </sheetPr>
  <dimension ref="A2:K49"/>
  <sheetViews>
    <sheetView view="pageBreakPreview" topLeftCell="A10" zoomScale="66" zoomScaleNormal="66" zoomScaleSheetLayoutView="66" workbookViewId="0">
      <selection activeCell="A44" sqref="A44:IV47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1.25" customHeight="1">
      <c r="A3" s="407" t="s">
        <v>359</v>
      </c>
      <c r="B3" s="407"/>
      <c r="C3" s="407"/>
      <c r="D3" s="407"/>
      <c r="E3" s="407"/>
      <c r="F3" s="407"/>
      <c r="G3" s="407"/>
    </row>
    <row r="4" spans="1:7" ht="57" customHeight="1">
      <c r="A4" s="408"/>
      <c r="B4" s="408"/>
      <c r="C4" s="408"/>
      <c r="D4" s="408"/>
      <c r="E4" s="408"/>
      <c r="F4" s="408"/>
      <c r="G4" s="40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0</v>
      </c>
      <c r="F10" s="22">
        <v>0</v>
      </c>
      <c r="G10" s="56">
        <v>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0</v>
      </c>
      <c r="F42" s="5">
        <f>F10+F31+F32+F33+F34+F35+F36+F37+F38+F39+F40+F41</f>
        <v>0</v>
      </c>
      <c r="G42" s="5">
        <f>G10+G31+G32+G33+G34+G35+G36+G37+G38+G39+G40+G41</f>
        <v>0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0</v>
      </c>
      <c r="F43" s="5">
        <f>F42/1000</f>
        <v>0</v>
      </c>
      <c r="G43" s="5">
        <f>G42/1000</f>
        <v>0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A7:F7"/>
    <mergeCell ref="A2:G2"/>
    <mergeCell ref="A3:G3"/>
    <mergeCell ref="A4:G4"/>
    <mergeCell ref="A5:G5"/>
    <mergeCell ref="A6:G6"/>
    <mergeCell ref="A19:D19"/>
    <mergeCell ref="F8:F9"/>
    <mergeCell ref="G8:G9"/>
    <mergeCell ref="A10:D10"/>
    <mergeCell ref="A11:D11"/>
    <mergeCell ref="A12:D12"/>
    <mergeCell ref="A13:D13"/>
    <mergeCell ref="A8:D9"/>
    <mergeCell ref="E8:E9"/>
    <mergeCell ref="A14:D14"/>
    <mergeCell ref="A15:D15"/>
    <mergeCell ref="A16:D16"/>
    <mergeCell ref="A17:D17"/>
    <mergeCell ref="A18:D18"/>
    <mergeCell ref="A35:D35"/>
    <mergeCell ref="A32:D32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3:D33"/>
    <mergeCell ref="A34:D34"/>
    <mergeCell ref="A36:D36"/>
    <mergeCell ref="A37:D37"/>
    <mergeCell ref="A41:D41"/>
    <mergeCell ref="A38:D38"/>
    <mergeCell ref="A39:D39"/>
    <mergeCell ref="A40:D40"/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184.xml><?xml version="1.0" encoding="utf-8"?>
<worksheet xmlns="http://schemas.openxmlformats.org/spreadsheetml/2006/main" xmlns:r="http://schemas.openxmlformats.org/officeDocument/2006/relationships">
  <sheetPr>
    <tabColor rgb="FF7030A0"/>
  </sheetPr>
  <dimension ref="A2:K49"/>
  <sheetViews>
    <sheetView view="pageBreakPreview" topLeftCell="A13" zoomScale="66" zoomScaleNormal="66" zoomScaleSheetLayoutView="66" workbookViewId="0">
      <selection activeCell="A44" sqref="A44:IV47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1.25" customHeight="1">
      <c r="A3" s="407" t="s">
        <v>360</v>
      </c>
      <c r="B3" s="407"/>
      <c r="C3" s="407"/>
      <c r="D3" s="407"/>
      <c r="E3" s="407"/>
      <c r="F3" s="407"/>
      <c r="G3" s="407"/>
    </row>
    <row r="4" spans="1:7" ht="56.25" customHeight="1">
      <c r="A4" s="408"/>
      <c r="B4" s="408"/>
      <c r="C4" s="408"/>
      <c r="D4" s="408"/>
      <c r="E4" s="408"/>
      <c r="F4" s="408"/>
      <c r="G4" s="40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0</v>
      </c>
      <c r="F10" s="22">
        <v>0</v>
      </c>
      <c r="G10" s="56">
        <v>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0</v>
      </c>
      <c r="F42" s="5">
        <f>F10+F31+F32+F33+F34+F35+F36+F37+F38+F39+F40+F41</f>
        <v>0</v>
      </c>
      <c r="G42" s="5">
        <f>G10+G31+G32+G33+G34+G35+G36+G37+G38+G39+G40+G41</f>
        <v>0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0</v>
      </c>
      <c r="F43" s="5">
        <f>F42/1000</f>
        <v>0</v>
      </c>
      <c r="G43" s="5">
        <f>G42/1000</f>
        <v>0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A7:F7"/>
    <mergeCell ref="A2:G2"/>
    <mergeCell ref="A3:G3"/>
    <mergeCell ref="A4:G4"/>
    <mergeCell ref="A5:G5"/>
    <mergeCell ref="A6:G6"/>
    <mergeCell ref="A19:D19"/>
    <mergeCell ref="F8:F9"/>
    <mergeCell ref="G8:G9"/>
    <mergeCell ref="A10:D10"/>
    <mergeCell ref="A11:D11"/>
    <mergeCell ref="A12:D12"/>
    <mergeCell ref="A13:D13"/>
    <mergeCell ref="A8:D9"/>
    <mergeCell ref="E8:E9"/>
    <mergeCell ref="A14:D14"/>
    <mergeCell ref="A15:D15"/>
    <mergeCell ref="A16:D16"/>
    <mergeCell ref="A17:D17"/>
    <mergeCell ref="A18:D18"/>
    <mergeCell ref="A35:D35"/>
    <mergeCell ref="A32:D32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3:D33"/>
    <mergeCell ref="A34:D34"/>
    <mergeCell ref="A36:D36"/>
    <mergeCell ref="A37:D37"/>
    <mergeCell ref="A41:D41"/>
    <mergeCell ref="A38:D38"/>
    <mergeCell ref="A39:D39"/>
    <mergeCell ref="A40:D40"/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185.xml><?xml version="1.0" encoding="utf-8"?>
<worksheet xmlns="http://schemas.openxmlformats.org/spreadsheetml/2006/main" xmlns:r="http://schemas.openxmlformats.org/officeDocument/2006/relationships">
  <sheetPr>
    <tabColor rgb="FF7030A0"/>
  </sheetPr>
  <dimension ref="A2:K49"/>
  <sheetViews>
    <sheetView view="pageBreakPreview" topLeftCell="A10" zoomScale="66" zoomScaleNormal="66" zoomScaleSheetLayoutView="66" workbookViewId="0">
      <selection activeCell="A44" sqref="A44:IV47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1.25" customHeight="1">
      <c r="A3" s="407" t="s">
        <v>361</v>
      </c>
      <c r="B3" s="407"/>
      <c r="C3" s="407"/>
      <c r="D3" s="407"/>
      <c r="E3" s="407"/>
      <c r="F3" s="407"/>
      <c r="G3" s="407"/>
    </row>
    <row r="4" spans="1:7" ht="56.25" customHeight="1">
      <c r="A4" s="408"/>
      <c r="B4" s="408"/>
      <c r="C4" s="408"/>
      <c r="D4" s="408"/>
      <c r="E4" s="408"/>
      <c r="F4" s="408"/>
      <c r="G4" s="40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0</v>
      </c>
      <c r="F10" s="22">
        <v>0</v>
      </c>
      <c r="G10" s="56">
        <v>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0</v>
      </c>
      <c r="F42" s="5">
        <f>F10+F31+F32+F33+F34+F35+F36+F37+F38+F39+F40+F41</f>
        <v>0</v>
      </c>
      <c r="G42" s="5">
        <f>G10+G31+G32+G33+G34+G35+G36+G37+G38+G39+G40+G41</f>
        <v>0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0</v>
      </c>
      <c r="F43" s="5">
        <f>F42/1000</f>
        <v>0</v>
      </c>
      <c r="G43" s="5">
        <f>G42/1000</f>
        <v>0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A7:F7"/>
    <mergeCell ref="A2:G2"/>
    <mergeCell ref="A3:G3"/>
    <mergeCell ref="A4:G4"/>
    <mergeCell ref="A5:G5"/>
    <mergeCell ref="A6:G6"/>
    <mergeCell ref="A19:D19"/>
    <mergeCell ref="F8:F9"/>
    <mergeCell ref="G8:G9"/>
    <mergeCell ref="A10:D10"/>
    <mergeCell ref="A11:D11"/>
    <mergeCell ref="A12:D12"/>
    <mergeCell ref="A13:D13"/>
    <mergeCell ref="A8:D9"/>
    <mergeCell ref="E8:E9"/>
    <mergeCell ref="A14:D14"/>
    <mergeCell ref="A15:D15"/>
    <mergeCell ref="A16:D16"/>
    <mergeCell ref="A17:D17"/>
    <mergeCell ref="A18:D18"/>
    <mergeCell ref="A35:D35"/>
    <mergeCell ref="A32:D32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3:D33"/>
    <mergeCell ref="A34:D34"/>
    <mergeCell ref="A36:D36"/>
    <mergeCell ref="A37:D37"/>
    <mergeCell ref="A41:D41"/>
    <mergeCell ref="A38:D38"/>
    <mergeCell ref="A39:D39"/>
    <mergeCell ref="A40:D40"/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186.xml><?xml version="1.0" encoding="utf-8"?>
<worksheet xmlns="http://schemas.openxmlformats.org/spreadsheetml/2006/main" xmlns:r="http://schemas.openxmlformats.org/officeDocument/2006/relationships">
  <sheetPr>
    <tabColor rgb="FF7030A0"/>
  </sheetPr>
  <dimension ref="A2:K49"/>
  <sheetViews>
    <sheetView view="pageBreakPreview" topLeftCell="A16" zoomScale="66" zoomScaleNormal="66" zoomScaleSheetLayoutView="66" workbookViewId="0">
      <selection activeCell="A44" sqref="A44:IV47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57" customHeight="1">
      <c r="A3" s="407" t="s">
        <v>366</v>
      </c>
      <c r="B3" s="407"/>
      <c r="C3" s="407"/>
      <c r="D3" s="407"/>
      <c r="E3" s="407"/>
      <c r="F3" s="407"/>
      <c r="G3" s="407"/>
    </row>
    <row r="4" spans="1:7" ht="56.25" customHeight="1">
      <c r="A4" s="408"/>
      <c r="B4" s="408"/>
      <c r="C4" s="408"/>
      <c r="D4" s="408"/>
      <c r="E4" s="408"/>
      <c r="F4" s="408"/>
      <c r="G4" s="40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0</v>
      </c>
      <c r="F10" s="22">
        <v>0</v>
      </c>
      <c r="G10" s="56">
        <v>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0</v>
      </c>
      <c r="F42" s="5">
        <f>F10+F31+F32+F33+F34+F35+F36+F37+F38+F39+F40+F41</f>
        <v>0</v>
      </c>
      <c r="G42" s="5">
        <f>G10+G31+G32+G33+G34+G35+G36+G37+G38+G39+G40+G41</f>
        <v>0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0</v>
      </c>
      <c r="F43" s="5">
        <f>F42/1000</f>
        <v>0</v>
      </c>
      <c r="G43" s="5">
        <f>G42/1000</f>
        <v>0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A7:F7"/>
    <mergeCell ref="A2:G2"/>
    <mergeCell ref="A3:G3"/>
    <mergeCell ref="A4:G4"/>
    <mergeCell ref="A5:G5"/>
    <mergeCell ref="A6:G6"/>
    <mergeCell ref="A19:D19"/>
    <mergeCell ref="F8:F9"/>
    <mergeCell ref="G8:G9"/>
    <mergeCell ref="A10:D10"/>
    <mergeCell ref="A11:D11"/>
    <mergeCell ref="A12:D12"/>
    <mergeCell ref="A13:D13"/>
    <mergeCell ref="A8:D9"/>
    <mergeCell ref="E8:E9"/>
    <mergeCell ref="A14:D14"/>
    <mergeCell ref="A15:D15"/>
    <mergeCell ref="A16:D16"/>
    <mergeCell ref="A17:D17"/>
    <mergeCell ref="A18:D18"/>
    <mergeCell ref="A35:D35"/>
    <mergeCell ref="A32:D32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3:D33"/>
    <mergeCell ref="A34:D34"/>
    <mergeCell ref="A36:D36"/>
    <mergeCell ref="A37:D37"/>
    <mergeCell ref="A41:D41"/>
    <mergeCell ref="A38:D38"/>
    <mergeCell ref="A39:D39"/>
    <mergeCell ref="A40:D40"/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187.xml><?xml version="1.0" encoding="utf-8"?>
<worksheet xmlns="http://schemas.openxmlformats.org/spreadsheetml/2006/main" xmlns:r="http://schemas.openxmlformats.org/officeDocument/2006/relationships">
  <sheetPr>
    <tabColor rgb="FF7030A0"/>
  </sheetPr>
  <dimension ref="A2:K49"/>
  <sheetViews>
    <sheetView view="pageBreakPreview" topLeftCell="A13" zoomScale="66" zoomScaleNormal="66" zoomScaleSheetLayoutView="66" workbookViewId="0">
      <selection activeCell="L44" sqref="L44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58.5" customHeight="1">
      <c r="A3" s="407" t="s">
        <v>367</v>
      </c>
      <c r="B3" s="407"/>
      <c r="C3" s="407"/>
      <c r="D3" s="407"/>
      <c r="E3" s="407"/>
      <c r="F3" s="407"/>
      <c r="G3" s="407"/>
    </row>
    <row r="4" spans="1:7" ht="56.25" customHeight="1">
      <c r="A4" s="408"/>
      <c r="B4" s="408"/>
      <c r="C4" s="408"/>
      <c r="D4" s="408"/>
      <c r="E4" s="408"/>
      <c r="F4" s="408"/>
      <c r="G4" s="40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0</v>
      </c>
      <c r="F10" s="22">
        <v>0</v>
      </c>
      <c r="G10" s="56">
        <v>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0</v>
      </c>
      <c r="F42" s="5">
        <f>F10+F31+F32+F33+F34+F35+F36+F37+F38+F39+F40+F41</f>
        <v>0</v>
      </c>
      <c r="G42" s="5">
        <f>G10+G31+G32+G33+G34+G35+G36+G37+G38+G39+G40+G41</f>
        <v>0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0</v>
      </c>
      <c r="F43" s="5">
        <f>F42/1000</f>
        <v>0</v>
      </c>
      <c r="G43" s="5">
        <f>G42/1000</f>
        <v>0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A7:F7"/>
    <mergeCell ref="A2:G2"/>
    <mergeCell ref="A3:G3"/>
    <mergeCell ref="A4:G4"/>
    <mergeCell ref="A5:G5"/>
    <mergeCell ref="A6:G6"/>
    <mergeCell ref="A19:D19"/>
    <mergeCell ref="F8:F9"/>
    <mergeCell ref="G8:G9"/>
    <mergeCell ref="A10:D10"/>
    <mergeCell ref="A11:D11"/>
    <mergeCell ref="A12:D12"/>
    <mergeCell ref="A13:D13"/>
    <mergeCell ref="A8:D9"/>
    <mergeCell ref="E8:E9"/>
    <mergeCell ref="A14:D14"/>
    <mergeCell ref="A15:D15"/>
    <mergeCell ref="A16:D16"/>
    <mergeCell ref="A17:D17"/>
    <mergeCell ref="A18:D18"/>
    <mergeCell ref="A35:D35"/>
    <mergeCell ref="A32:D32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3:D33"/>
    <mergeCell ref="A34:D34"/>
    <mergeCell ref="A36:D36"/>
    <mergeCell ref="A37:D37"/>
    <mergeCell ref="A41:D41"/>
    <mergeCell ref="A38:D38"/>
    <mergeCell ref="A39:D39"/>
    <mergeCell ref="A40:D40"/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188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M19"/>
  <sheetViews>
    <sheetView view="pageBreakPreview" topLeftCell="A7" zoomScale="66" zoomScaleNormal="66" zoomScaleSheetLayoutView="66" workbookViewId="0">
      <selection activeCell="G13" sqref="G13"/>
    </sheetView>
  </sheetViews>
  <sheetFormatPr defaultRowHeight="15"/>
  <cols>
    <col min="1" max="1" width="9.140625" style="14"/>
    <col min="2" max="2" width="19.7109375" style="14" customWidth="1"/>
    <col min="3" max="3" width="15.5703125" style="14" customWidth="1"/>
    <col min="4" max="4" width="6" style="14" customWidth="1"/>
    <col min="5" max="5" width="12.7109375" style="14" customWidth="1"/>
    <col min="6" max="6" width="11.5703125" style="14" customWidth="1"/>
    <col min="7" max="7" width="16.28515625" style="14" customWidth="1"/>
    <col min="8" max="8" width="13.7109375" style="14" customWidth="1"/>
    <col min="9" max="9" width="12.85546875" style="14" customWidth="1"/>
    <col min="10" max="10" width="13.140625" style="14" customWidth="1"/>
    <col min="11" max="11" width="10.7109375" style="14" customWidth="1"/>
    <col min="12" max="12" width="10.42578125" style="14" customWidth="1"/>
    <col min="13" max="13" width="13.7109375" style="14" customWidth="1"/>
  </cols>
  <sheetData>
    <row r="1" spans="1:13" ht="15.75">
      <c r="A1" s="357" t="s">
        <v>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</row>
    <row r="2" spans="1:13" ht="15.75" customHeight="1">
      <c r="A2" s="355" t="s">
        <v>349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</row>
    <row r="3" spans="1:13" ht="40.5" customHeight="1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</row>
    <row r="4" spans="1:13" ht="15.75" customHeight="1">
      <c r="A4" s="363" t="s">
        <v>1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</row>
    <row r="5" spans="1:13" ht="15.75" customHeight="1">
      <c r="A5" s="355" t="s">
        <v>317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</row>
    <row r="6" spans="1:13" ht="15.75" customHeight="1">
      <c r="A6" s="355"/>
      <c r="B6" s="355"/>
      <c r="C6" s="355"/>
      <c r="D6" s="355"/>
      <c r="E6" s="355"/>
      <c r="F6" s="355"/>
      <c r="G6" s="355"/>
      <c r="H6" s="355"/>
      <c r="I6" s="355"/>
      <c r="J6" s="355"/>
    </row>
    <row r="7" spans="1:13" ht="37.5" customHeight="1">
      <c r="A7" s="383" t="s">
        <v>8</v>
      </c>
      <c r="B7" s="383"/>
      <c r="C7" s="384" t="s">
        <v>10</v>
      </c>
      <c r="D7" s="385" t="s">
        <v>11</v>
      </c>
      <c r="E7" s="386" t="s">
        <v>313</v>
      </c>
      <c r="F7" s="387"/>
      <c r="G7" s="388"/>
      <c r="H7" s="386" t="s">
        <v>314</v>
      </c>
      <c r="I7" s="387"/>
      <c r="J7" s="388"/>
      <c r="K7" s="386" t="s">
        <v>315</v>
      </c>
      <c r="L7" s="387"/>
      <c r="M7" s="388"/>
    </row>
    <row r="8" spans="1:13" ht="19.5" customHeight="1">
      <c r="A8" s="383"/>
      <c r="B8" s="383"/>
      <c r="C8" s="384"/>
      <c r="D8" s="385"/>
      <c r="E8" s="26" t="s">
        <v>12</v>
      </c>
      <c r="F8" s="26" t="s">
        <v>13</v>
      </c>
      <c r="G8" s="26" t="s">
        <v>9</v>
      </c>
      <c r="H8" s="26" t="s">
        <v>12</v>
      </c>
      <c r="I8" s="26" t="s">
        <v>13</v>
      </c>
      <c r="J8" s="26" t="s">
        <v>9</v>
      </c>
      <c r="K8" s="26" t="s">
        <v>12</v>
      </c>
      <c r="L8" s="26" t="s">
        <v>13</v>
      </c>
      <c r="M8" s="26" t="s">
        <v>9</v>
      </c>
    </row>
    <row r="9" spans="1:13" ht="63" customHeight="1">
      <c r="A9" s="418" t="s">
        <v>14</v>
      </c>
      <c r="B9" s="418"/>
      <c r="C9" s="21"/>
      <c r="D9" s="16" t="s">
        <v>15</v>
      </c>
      <c r="E9" s="22">
        <v>0</v>
      </c>
      <c r="F9" s="50">
        <v>0</v>
      </c>
      <c r="G9" s="22">
        <f>E9*F9</f>
        <v>0</v>
      </c>
      <c r="H9" s="22">
        <v>0</v>
      </c>
      <c r="I9" s="22">
        <v>0</v>
      </c>
      <c r="J9" s="22">
        <f>H9*I9</f>
        <v>0</v>
      </c>
      <c r="K9" s="22">
        <v>0</v>
      </c>
      <c r="L9" s="22">
        <v>0</v>
      </c>
      <c r="M9" s="22">
        <f>K9*L9</f>
        <v>0</v>
      </c>
    </row>
    <row r="10" spans="1:13" ht="57.75" customHeight="1">
      <c r="A10" s="418" t="s">
        <v>16</v>
      </c>
      <c r="B10" s="418"/>
      <c r="C10" s="21"/>
      <c r="D10" s="16"/>
      <c r="E10" s="55">
        <v>0</v>
      </c>
      <c r="F10" s="50">
        <v>0</v>
      </c>
      <c r="G10" s="22">
        <f>E10*F10</f>
        <v>0</v>
      </c>
      <c r="H10" s="55">
        <v>0</v>
      </c>
      <c r="I10" s="22">
        <v>0</v>
      </c>
      <c r="J10" s="22">
        <f>H10*I10</f>
        <v>0</v>
      </c>
      <c r="K10" s="55">
        <v>0</v>
      </c>
      <c r="L10" s="22">
        <v>0</v>
      </c>
      <c r="M10" s="22">
        <f>K10*L10</f>
        <v>0</v>
      </c>
    </row>
    <row r="11" spans="1:13" ht="61.5" customHeight="1">
      <c r="A11" s="418" t="s">
        <v>346</v>
      </c>
      <c r="B11" s="418"/>
      <c r="C11" s="21"/>
      <c r="D11" s="16" t="s">
        <v>17</v>
      </c>
      <c r="E11" s="55">
        <v>0</v>
      </c>
      <c r="F11" s="50">
        <v>0</v>
      </c>
      <c r="G11" s="22">
        <f>E11*F11</f>
        <v>0</v>
      </c>
      <c r="H11" s="55">
        <v>0</v>
      </c>
      <c r="I11" s="22">
        <v>0</v>
      </c>
      <c r="J11" s="22">
        <f>H11*I11</f>
        <v>0</v>
      </c>
      <c r="K11" s="55">
        <v>0</v>
      </c>
      <c r="L11" s="22">
        <v>0</v>
      </c>
      <c r="M11" s="22">
        <f>K11*L11</f>
        <v>0</v>
      </c>
    </row>
    <row r="12" spans="1:13" ht="54.75" customHeight="1">
      <c r="A12" s="382" t="s">
        <v>18</v>
      </c>
      <c r="B12" s="382"/>
      <c r="C12" s="21"/>
      <c r="D12" s="16" t="s">
        <v>19</v>
      </c>
      <c r="E12" s="55">
        <v>0</v>
      </c>
      <c r="F12" s="50">
        <v>0</v>
      </c>
      <c r="G12" s="22">
        <f>E12*F12</f>
        <v>0</v>
      </c>
      <c r="H12" s="55">
        <v>0</v>
      </c>
      <c r="I12" s="22">
        <v>0</v>
      </c>
      <c r="J12" s="22">
        <f>H12*I12</f>
        <v>0</v>
      </c>
      <c r="K12" s="55">
        <v>0</v>
      </c>
      <c r="L12" s="22">
        <v>0</v>
      </c>
      <c r="M12" s="22">
        <f>K12*L12</f>
        <v>0</v>
      </c>
    </row>
    <row r="13" spans="1:13" ht="15.75">
      <c r="A13" s="379" t="s">
        <v>2</v>
      </c>
      <c r="B13" s="380"/>
      <c r="C13" s="380"/>
      <c r="D13" s="381"/>
      <c r="E13" s="51" t="s">
        <v>21</v>
      </c>
      <c r="F13" s="51" t="s">
        <v>21</v>
      </c>
      <c r="G13" s="18">
        <f>G9+G10+G11+G12</f>
        <v>0</v>
      </c>
      <c r="H13" s="18"/>
      <c r="I13" s="18"/>
      <c r="J13" s="18">
        <f>J9+J10+J11+J12</f>
        <v>0</v>
      </c>
      <c r="K13" s="18"/>
      <c r="L13" s="18"/>
      <c r="M13" s="18">
        <f>M9+M10+M11</f>
        <v>0</v>
      </c>
    </row>
    <row r="14" spans="1:13" ht="15.75">
      <c r="A14" s="376" t="s">
        <v>3</v>
      </c>
      <c r="B14" s="377"/>
      <c r="C14" s="377"/>
      <c r="D14" s="378"/>
      <c r="E14" s="51" t="s">
        <v>21</v>
      </c>
      <c r="F14" s="51" t="s">
        <v>21</v>
      </c>
      <c r="G14" s="18">
        <f>G13/1000</f>
        <v>0</v>
      </c>
      <c r="H14" s="18"/>
      <c r="I14" s="18"/>
      <c r="J14" s="18">
        <f>J13/1000</f>
        <v>0</v>
      </c>
      <c r="K14" s="18"/>
      <c r="L14" s="18"/>
      <c r="M14" s="65">
        <f>M13/1000</f>
        <v>0</v>
      </c>
    </row>
    <row r="15" spans="1:13" ht="15.75">
      <c r="A15" s="3"/>
      <c r="B15" s="27"/>
      <c r="C15" s="27"/>
      <c r="D15" s="3"/>
      <c r="E15" s="353"/>
      <c r="F15" s="353"/>
      <c r="G15" s="3"/>
      <c r="J15" s="54"/>
    </row>
    <row r="16" spans="1:13" ht="15.75">
      <c r="A16" s="3"/>
      <c r="B16" s="352" t="s">
        <v>5</v>
      </c>
      <c r="C16" s="352"/>
      <c r="D16" s="3"/>
      <c r="E16" s="352" t="s">
        <v>6</v>
      </c>
      <c r="F16" s="352"/>
      <c r="G16" s="3"/>
      <c r="H16" s="352" t="s">
        <v>6</v>
      </c>
      <c r="I16" s="352"/>
      <c r="J16" s="53"/>
    </row>
    <row r="17" spans="1:10" ht="15.75">
      <c r="A17" s="3"/>
      <c r="B17" s="3"/>
      <c r="C17" s="3"/>
      <c r="D17" s="3"/>
      <c r="E17" s="3"/>
      <c r="F17" s="3"/>
      <c r="G17" s="3"/>
      <c r="H17" s="369"/>
      <c r="I17" s="369"/>
      <c r="J17" s="54"/>
    </row>
    <row r="18" spans="1:10" ht="15.75">
      <c r="A18" s="3"/>
      <c r="B18" s="27"/>
      <c r="C18" s="27"/>
      <c r="D18" s="3"/>
      <c r="E18" s="353"/>
      <c r="F18" s="353"/>
      <c r="G18" s="3"/>
      <c r="H18" s="13"/>
      <c r="I18" s="13"/>
    </row>
    <row r="19" spans="1:10" ht="15.75">
      <c r="A19" s="9"/>
      <c r="B19" s="352" t="s">
        <v>5</v>
      </c>
      <c r="C19" s="352"/>
      <c r="D19" s="3"/>
      <c r="E19" s="352" t="s">
        <v>6</v>
      </c>
      <c r="F19" s="352"/>
      <c r="H19" s="363" t="s">
        <v>6</v>
      </c>
      <c r="I19" s="363"/>
    </row>
  </sheetData>
  <sheetProtection selectLockedCells="1" selectUnlockedCells="1"/>
  <mergeCells count="27">
    <mergeCell ref="H17:I17"/>
    <mergeCell ref="E18:F18"/>
    <mergeCell ref="B19:C19"/>
    <mergeCell ref="E19:F19"/>
    <mergeCell ref="H19:I19"/>
    <mergeCell ref="K7:M7"/>
    <mergeCell ref="A13:D13"/>
    <mergeCell ref="A14:D14"/>
    <mergeCell ref="E15:F15"/>
    <mergeCell ref="B16:C16"/>
    <mergeCell ref="E16:F16"/>
    <mergeCell ref="A9:B9"/>
    <mergeCell ref="A10:B10"/>
    <mergeCell ref="A11:B11"/>
    <mergeCell ref="A12:B12"/>
    <mergeCell ref="H16:I16"/>
    <mergeCell ref="A6:J6"/>
    <mergeCell ref="A7:B8"/>
    <mergeCell ref="C7:C8"/>
    <mergeCell ref="D7:D8"/>
    <mergeCell ref="E7:G7"/>
    <mergeCell ref="H7:J7"/>
    <mergeCell ref="A1:M1"/>
    <mergeCell ref="A2:M2"/>
    <mergeCell ref="A3:M3"/>
    <mergeCell ref="A4:M4"/>
    <mergeCell ref="A5:M5"/>
  </mergeCells>
  <printOptions horizontalCentered="1"/>
  <pageMargins left="0.51181102362204722" right="0.19685039370078741" top="0.51181102362204722" bottom="0.51181102362204722" header="0.51181102362204722" footer="0.51181102362204722"/>
  <pageSetup paperSize="9" scale="71" firstPageNumber="0" orientation="landscape" horizontalDpi="300" verticalDpi="300" r:id="rId1"/>
  <headerFooter alignWithMargins="0"/>
</worksheet>
</file>

<file path=xl/worksheets/sheet18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FFFF"/>
  </sheetPr>
  <dimension ref="A1:I26"/>
  <sheetViews>
    <sheetView view="pageBreakPreview" zoomScale="66" zoomScaleSheetLayoutView="66" workbookViewId="0">
      <selection activeCell="H19" sqref="H19"/>
    </sheetView>
  </sheetViews>
  <sheetFormatPr defaultRowHeight="12.75"/>
  <cols>
    <col min="2" max="2" width="5.85546875" customWidth="1"/>
    <col min="5" max="5" width="20.5703125" customWidth="1"/>
    <col min="6" max="7" width="20.42578125" customWidth="1"/>
  </cols>
  <sheetData>
    <row r="1" spans="1:9" ht="15">
      <c r="A1" s="14"/>
      <c r="B1" s="14"/>
      <c r="C1" s="14"/>
      <c r="D1" s="14"/>
      <c r="E1" s="14"/>
      <c r="F1" s="14"/>
      <c r="G1" s="14"/>
    </row>
    <row r="2" spans="1:9" ht="15.75">
      <c r="A2" s="357" t="s">
        <v>0</v>
      </c>
      <c r="B2" s="357"/>
      <c r="C2" s="357"/>
      <c r="D2" s="357"/>
      <c r="E2" s="357"/>
      <c r="F2" s="357"/>
      <c r="G2" s="357"/>
    </row>
    <row r="3" spans="1:9" ht="46.5" customHeight="1">
      <c r="A3" s="362" t="s">
        <v>350</v>
      </c>
      <c r="B3" s="362"/>
      <c r="C3" s="362"/>
      <c r="D3" s="362"/>
      <c r="E3" s="362"/>
      <c r="F3" s="362"/>
      <c r="G3" s="362"/>
    </row>
    <row r="4" spans="1:9" ht="31.5" customHeight="1">
      <c r="A4" s="358"/>
      <c r="B4" s="358"/>
      <c r="C4" s="358"/>
      <c r="D4" s="358"/>
      <c r="E4" s="358"/>
      <c r="F4" s="358"/>
      <c r="G4" s="358"/>
    </row>
    <row r="5" spans="1:9" ht="15.75" customHeight="1">
      <c r="A5" s="363" t="s">
        <v>1</v>
      </c>
      <c r="B5" s="363"/>
      <c r="C5" s="363"/>
      <c r="D5" s="363"/>
      <c r="E5" s="363"/>
      <c r="F5" s="363"/>
      <c r="G5" s="363"/>
    </row>
    <row r="6" spans="1:9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9" ht="15.75" customHeight="1">
      <c r="A7" s="355"/>
      <c r="B7" s="355"/>
      <c r="C7" s="355"/>
      <c r="D7" s="355"/>
      <c r="E7" s="355"/>
      <c r="F7" s="355"/>
      <c r="G7" s="14"/>
      <c r="I7" s="2"/>
    </row>
    <row r="8" spans="1:9" ht="15.75" customHeight="1">
      <c r="A8" s="355"/>
      <c r="B8" s="355"/>
      <c r="C8" s="355"/>
      <c r="D8" s="355"/>
      <c r="E8" s="355"/>
      <c r="F8" s="355"/>
      <c r="G8" s="14"/>
    </row>
    <row r="9" spans="1:9" ht="15.75">
      <c r="A9" s="3"/>
      <c r="B9" s="3"/>
      <c r="C9" s="3"/>
      <c r="D9" s="3"/>
      <c r="E9" s="3"/>
      <c r="F9" s="3"/>
      <c r="G9" s="14"/>
    </row>
    <row r="10" spans="1:9" ht="14.25" customHeight="1">
      <c r="A10" s="392" t="s">
        <v>8</v>
      </c>
      <c r="B10" s="392"/>
      <c r="C10" s="392"/>
      <c r="D10" s="392"/>
      <c r="E10" s="393" t="s">
        <v>313</v>
      </c>
      <c r="F10" s="393" t="s">
        <v>314</v>
      </c>
      <c r="G10" s="393" t="s">
        <v>315</v>
      </c>
    </row>
    <row r="11" spans="1:9" ht="20.25" customHeight="1">
      <c r="A11" s="392"/>
      <c r="B11" s="392"/>
      <c r="C11" s="392"/>
      <c r="D11" s="392"/>
      <c r="E11" s="394"/>
      <c r="F11" s="394"/>
      <c r="G11" s="394"/>
    </row>
    <row r="12" spans="1:9" ht="32.25" customHeight="1">
      <c r="A12" s="398"/>
      <c r="B12" s="398"/>
      <c r="C12" s="398"/>
      <c r="D12" s="398"/>
      <c r="E12" s="22">
        <v>24000</v>
      </c>
      <c r="F12" s="22">
        <v>24000</v>
      </c>
      <c r="G12" s="22">
        <v>24000</v>
      </c>
    </row>
    <row r="13" spans="1:9" ht="32.25" customHeight="1">
      <c r="A13" s="395"/>
      <c r="B13" s="396"/>
      <c r="C13" s="396"/>
      <c r="D13" s="397"/>
      <c r="E13" s="28"/>
      <c r="F13" s="28"/>
      <c r="G13" s="28"/>
    </row>
    <row r="14" spans="1:9" ht="32.25" customHeight="1">
      <c r="A14" s="395"/>
      <c r="B14" s="396"/>
      <c r="C14" s="396"/>
      <c r="D14" s="397"/>
      <c r="E14" s="28"/>
      <c r="F14" s="28"/>
      <c r="G14" s="28"/>
    </row>
    <row r="15" spans="1:9" ht="32.25" customHeight="1">
      <c r="A15" s="395"/>
      <c r="B15" s="396"/>
      <c r="C15" s="396"/>
      <c r="D15" s="397"/>
      <c r="E15" s="28"/>
      <c r="F15" s="28"/>
      <c r="G15" s="28"/>
    </row>
    <row r="16" spans="1:9" ht="12.75" customHeight="1">
      <c r="A16" s="344" t="s">
        <v>2</v>
      </c>
      <c r="B16" s="344"/>
      <c r="C16" s="344"/>
      <c r="D16" s="344"/>
      <c r="E16" s="5">
        <f>E12</f>
        <v>24000</v>
      </c>
      <c r="F16" s="5">
        <f>F12</f>
        <v>24000</v>
      </c>
      <c r="G16" s="5">
        <f>G12</f>
        <v>24000</v>
      </c>
    </row>
    <row r="17" spans="1:8" ht="15.75">
      <c r="A17" s="344" t="s">
        <v>3</v>
      </c>
      <c r="B17" s="344"/>
      <c r="C17" s="344"/>
      <c r="D17" s="344"/>
      <c r="E17" s="61">
        <f>E16/1000</f>
        <v>24</v>
      </c>
      <c r="F17" s="61">
        <f>F16/1000</f>
        <v>24</v>
      </c>
      <c r="G17" s="61">
        <f>G16/1000</f>
        <v>24</v>
      </c>
    </row>
    <row r="18" spans="1:8" ht="15.75">
      <c r="A18" s="391" t="s">
        <v>391</v>
      </c>
      <c r="B18" s="391"/>
      <c r="C18" s="391"/>
      <c r="D18" s="391"/>
      <c r="E18" s="52"/>
      <c r="F18" s="52"/>
      <c r="G18" s="52"/>
    </row>
    <row r="19" spans="1:8" ht="15.75">
      <c r="A19" s="389" t="s">
        <v>386</v>
      </c>
      <c r="B19" s="377"/>
      <c r="C19" s="377"/>
      <c r="D19" s="390"/>
      <c r="E19" s="52">
        <v>24000</v>
      </c>
      <c r="F19" s="52">
        <v>24000</v>
      </c>
      <c r="G19" s="52">
        <v>24000</v>
      </c>
      <c r="H19" s="8"/>
    </row>
    <row r="20" spans="1:8" ht="15.75">
      <c r="A20" s="348" t="s">
        <v>387</v>
      </c>
      <c r="B20" s="349"/>
      <c r="C20" s="349"/>
      <c r="D20" s="350"/>
      <c r="E20" s="52"/>
      <c r="F20" s="52"/>
      <c r="G20" s="52"/>
      <c r="H20" s="8"/>
    </row>
    <row r="21" spans="1:8" ht="15.75">
      <c r="A21" s="348" t="s">
        <v>388</v>
      </c>
      <c r="B21" s="349"/>
      <c r="C21" s="349"/>
      <c r="D21" s="350"/>
      <c r="E21" s="52"/>
      <c r="F21" s="52"/>
      <c r="G21" s="52"/>
      <c r="H21" s="8"/>
    </row>
    <row r="22" spans="1:8" ht="15.75">
      <c r="A22" s="3" t="s">
        <v>4</v>
      </c>
      <c r="B22" s="3"/>
      <c r="C22" s="27"/>
      <c r="D22" s="27"/>
      <c r="E22" s="3"/>
      <c r="F22" s="353"/>
      <c r="G22" s="353"/>
    </row>
    <row r="23" spans="1:8" ht="15.75">
      <c r="A23" s="3"/>
      <c r="B23" s="3"/>
      <c r="C23" s="352" t="s">
        <v>5</v>
      </c>
      <c r="D23" s="352"/>
      <c r="E23" s="3"/>
      <c r="F23" s="352" t="s">
        <v>6</v>
      </c>
      <c r="G23" s="352"/>
    </row>
    <row r="24" spans="1:8" ht="15.75">
      <c r="A24" s="3"/>
      <c r="B24" s="3"/>
      <c r="C24" s="3"/>
      <c r="D24" s="3"/>
      <c r="E24" s="3"/>
      <c r="F24" s="3"/>
      <c r="G24" s="3"/>
    </row>
    <row r="25" spans="1:8" ht="15.75">
      <c r="A25" s="3" t="s">
        <v>7</v>
      </c>
      <c r="B25" s="3"/>
      <c r="C25" s="27"/>
      <c r="D25" s="27"/>
      <c r="E25" s="3"/>
      <c r="F25" s="353"/>
      <c r="G25" s="353"/>
    </row>
    <row r="26" spans="1:8" ht="15.75">
      <c r="A26" s="9"/>
      <c r="B26" s="9"/>
      <c r="C26" s="352" t="s">
        <v>5</v>
      </c>
      <c r="D26" s="352"/>
      <c r="E26" s="3"/>
      <c r="F26" s="352" t="s">
        <v>6</v>
      </c>
      <c r="G26" s="352"/>
    </row>
  </sheetData>
  <sheetProtection selectLockedCells="1" selectUnlockedCells="1"/>
  <mergeCells count="27">
    <mergeCell ref="A2:G2"/>
    <mergeCell ref="A3:G3"/>
    <mergeCell ref="A4:G4"/>
    <mergeCell ref="A5:G5"/>
    <mergeCell ref="A12:D12"/>
    <mergeCell ref="A17:D17"/>
    <mergeCell ref="A6:G6"/>
    <mergeCell ref="A7:F7"/>
    <mergeCell ref="A8:F8"/>
    <mergeCell ref="A10:D11"/>
    <mergeCell ref="E10:E11"/>
    <mergeCell ref="F10:F11"/>
    <mergeCell ref="G10:G11"/>
    <mergeCell ref="A13:D13"/>
    <mergeCell ref="A16:D16"/>
    <mergeCell ref="A14:D14"/>
    <mergeCell ref="A15:D15"/>
    <mergeCell ref="C26:D26"/>
    <mergeCell ref="F26:G26"/>
    <mergeCell ref="F22:G22"/>
    <mergeCell ref="C23:D23"/>
    <mergeCell ref="F23:G23"/>
    <mergeCell ref="A19:D19"/>
    <mergeCell ref="A20:D20"/>
    <mergeCell ref="A21:D21"/>
    <mergeCell ref="A18:D18"/>
    <mergeCell ref="F25:G25"/>
  </mergeCells>
  <phoneticPr fontId="13" type="noConversion"/>
  <pageMargins left="0.94027777777777777" right="0.19652777777777777" top="0.98402777777777772" bottom="0.98402777777777772" header="0.51180555555555551" footer="0.51180555555555551"/>
  <pageSetup paperSize="9" scale="85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FY84"/>
  <sheetViews>
    <sheetView view="pageBreakPreview" topLeftCell="A23" zoomScaleSheetLayoutView="100" workbookViewId="0">
      <selection activeCell="DO38" sqref="DO38:EA38"/>
    </sheetView>
  </sheetViews>
  <sheetFormatPr defaultColWidth="0.85546875" defaultRowHeight="11.25"/>
  <cols>
    <col min="1" max="6" width="0.85546875" style="29"/>
    <col min="7" max="7" width="1.5703125" style="29" customWidth="1"/>
    <col min="8" max="8" width="0.140625" style="29" customWidth="1"/>
    <col min="9" max="23" width="0.85546875" style="29"/>
    <col min="24" max="24" width="1.85546875" style="29" bestFit="1" customWidth="1"/>
    <col min="25" max="51" width="0.85546875" style="29"/>
    <col min="52" max="52" width="3.85546875" style="29" customWidth="1"/>
    <col min="53" max="90" width="0.85546875" style="29" hidden="1" customWidth="1"/>
    <col min="91" max="91" width="4.7109375" style="29" customWidth="1"/>
    <col min="92" max="106" width="0.85546875" style="29"/>
    <col min="107" max="107" width="0.140625" style="29" customWidth="1"/>
    <col min="108" max="114" width="0.85546875" style="29"/>
    <col min="115" max="115" width="20.5703125" style="29" customWidth="1"/>
    <col min="116" max="116" width="0.5703125" style="29" hidden="1" customWidth="1"/>
    <col min="117" max="117" width="0.85546875" style="29" hidden="1" customWidth="1"/>
    <col min="118" max="118" width="7" style="29" customWidth="1"/>
    <col min="119" max="130" width="0.85546875" style="29"/>
    <col min="131" max="131" width="2.42578125" style="29" customWidth="1"/>
    <col min="132" max="132" width="0.85546875" style="29"/>
    <col min="133" max="133" width="1.85546875" style="29" bestFit="1" customWidth="1"/>
    <col min="134" max="156" width="0.85546875" style="29"/>
    <col min="157" max="157" width="2.7109375" style="29" customWidth="1"/>
    <col min="158" max="168" width="0.85546875" style="29"/>
    <col min="169" max="169" width="0.140625" style="29" customWidth="1"/>
    <col min="170" max="170" width="0.85546875" style="29" hidden="1" customWidth="1"/>
    <col min="171" max="16384" width="0.85546875" style="29"/>
  </cols>
  <sheetData>
    <row r="1" spans="1:171">
      <c r="DE1" s="171" t="s">
        <v>446</v>
      </c>
      <c r="DF1" s="171"/>
      <c r="DG1" s="171"/>
      <c r="DH1" s="171"/>
      <c r="DI1" s="171"/>
      <c r="DJ1" s="171"/>
      <c r="DK1" s="171"/>
      <c r="DL1" s="171"/>
      <c r="DM1" s="171"/>
      <c r="DN1" s="171"/>
      <c r="DO1" s="171"/>
      <c r="DP1" s="171"/>
      <c r="DQ1" s="171"/>
      <c r="DR1" s="171"/>
      <c r="DS1" s="171"/>
      <c r="DT1" s="171"/>
      <c r="DU1" s="171"/>
      <c r="DV1" s="171"/>
      <c r="DW1" s="171"/>
      <c r="DX1" s="171"/>
      <c r="DY1" s="171"/>
      <c r="DZ1" s="171"/>
      <c r="EA1" s="171"/>
      <c r="EB1" s="171"/>
      <c r="EC1" s="171"/>
      <c r="ED1" s="171"/>
      <c r="EE1" s="171"/>
      <c r="EF1" s="171"/>
      <c r="EG1" s="171"/>
      <c r="EH1" s="171"/>
      <c r="EI1" s="171"/>
      <c r="EJ1" s="171"/>
      <c r="EK1" s="171"/>
      <c r="EL1" s="171"/>
      <c r="EM1" s="171"/>
      <c r="EN1" s="171"/>
      <c r="EO1" s="171"/>
      <c r="EP1" s="171"/>
      <c r="EQ1" s="171"/>
      <c r="ER1" s="171"/>
      <c r="ES1" s="171"/>
      <c r="ET1" s="171"/>
      <c r="EU1" s="171"/>
      <c r="EV1" s="171"/>
      <c r="EW1" s="171"/>
      <c r="EX1" s="171"/>
      <c r="EY1" s="171"/>
      <c r="EZ1" s="171"/>
      <c r="FA1" s="171"/>
      <c r="FB1" s="171"/>
      <c r="FC1" s="171"/>
      <c r="FD1" s="171"/>
      <c r="FE1" s="171"/>
      <c r="FF1" s="171"/>
      <c r="FG1" s="171"/>
      <c r="FH1" s="171"/>
      <c r="FI1" s="171"/>
      <c r="FJ1" s="171"/>
      <c r="FK1" s="171"/>
      <c r="FL1" s="171"/>
      <c r="FM1" s="171"/>
      <c r="FN1" s="171"/>
      <c r="FO1" s="171"/>
    </row>
    <row r="2" spans="1:171">
      <c r="DE2" s="172" t="s">
        <v>447</v>
      </c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  <c r="FF2" s="172"/>
      <c r="FG2" s="172"/>
      <c r="FH2" s="172"/>
      <c r="FI2" s="172"/>
      <c r="FJ2" s="172"/>
      <c r="FK2" s="172"/>
      <c r="FL2" s="172"/>
      <c r="FM2" s="172"/>
      <c r="FN2" s="172"/>
      <c r="FO2" s="172"/>
    </row>
    <row r="3" spans="1:171"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  <c r="FF3" s="172"/>
      <c r="FG3" s="172"/>
      <c r="FH3" s="172"/>
      <c r="FI3" s="172"/>
      <c r="FJ3" s="172"/>
      <c r="FK3" s="172"/>
      <c r="FL3" s="172"/>
      <c r="FM3" s="172"/>
      <c r="FN3" s="172"/>
      <c r="FO3" s="172"/>
    </row>
    <row r="4" spans="1:171"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</row>
    <row r="5" spans="1:171"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2"/>
      <c r="FF5" s="172"/>
      <c r="FG5" s="172"/>
      <c r="FH5" s="172"/>
      <c r="FI5" s="172"/>
      <c r="FJ5" s="172"/>
      <c r="FK5" s="172"/>
      <c r="FL5" s="172"/>
      <c r="FM5" s="172"/>
      <c r="FN5" s="172"/>
      <c r="FO5" s="172"/>
    </row>
    <row r="6" spans="1:171"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2"/>
      <c r="EN6" s="172"/>
      <c r="EO6" s="172"/>
      <c r="EP6" s="172"/>
      <c r="EQ6" s="172"/>
      <c r="ER6" s="172"/>
      <c r="ES6" s="172"/>
      <c r="ET6" s="172"/>
      <c r="EU6" s="172"/>
      <c r="EV6" s="172"/>
      <c r="EW6" s="172"/>
      <c r="EX6" s="172"/>
      <c r="EY6" s="172"/>
      <c r="EZ6" s="172"/>
      <c r="FA6" s="172"/>
      <c r="FB6" s="172"/>
      <c r="FC6" s="172"/>
      <c r="FD6" s="172"/>
      <c r="FE6" s="172"/>
      <c r="FF6" s="172"/>
      <c r="FG6" s="172"/>
      <c r="FH6" s="172"/>
      <c r="FI6" s="172"/>
      <c r="FJ6" s="172"/>
      <c r="FK6" s="172"/>
      <c r="FL6" s="172"/>
      <c r="FM6" s="172"/>
      <c r="FN6" s="172"/>
      <c r="FO6" s="172"/>
    </row>
    <row r="7" spans="1:171"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  <c r="EG7" s="172"/>
      <c r="EH7" s="172"/>
      <c r="EI7" s="172"/>
      <c r="EJ7" s="172"/>
      <c r="EK7" s="172"/>
      <c r="EL7" s="172"/>
      <c r="EM7" s="172"/>
      <c r="EN7" s="172"/>
      <c r="EO7" s="172"/>
      <c r="EP7" s="172"/>
      <c r="EQ7" s="172"/>
      <c r="ER7" s="172"/>
      <c r="ES7" s="172"/>
      <c r="ET7" s="172"/>
      <c r="EU7" s="172"/>
      <c r="EV7" s="172"/>
      <c r="EW7" s="172"/>
      <c r="EX7" s="172"/>
      <c r="EY7" s="172"/>
      <c r="EZ7" s="172"/>
      <c r="FA7" s="172"/>
      <c r="FB7" s="172"/>
      <c r="FC7" s="172"/>
      <c r="FD7" s="172"/>
      <c r="FE7" s="172"/>
      <c r="FF7" s="172"/>
      <c r="FG7" s="172"/>
      <c r="FH7" s="172"/>
      <c r="FI7" s="172"/>
      <c r="FJ7" s="172"/>
      <c r="FK7" s="172"/>
      <c r="FL7" s="172"/>
      <c r="FM7" s="172"/>
      <c r="FN7" s="172"/>
      <c r="FO7" s="172"/>
    </row>
    <row r="8" spans="1:171" s="32" customFormat="1" ht="13.5" customHeight="1">
      <c r="B8" s="173" t="s">
        <v>448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3"/>
      <c r="DT8" s="173"/>
      <c r="DU8" s="173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73"/>
      <c r="ET8" s="173"/>
      <c r="EU8" s="173"/>
      <c r="EV8" s="173"/>
      <c r="EW8" s="173"/>
      <c r="EX8" s="173"/>
      <c r="EY8" s="173"/>
      <c r="EZ8" s="173"/>
      <c r="FA8" s="173"/>
      <c r="FB8" s="173"/>
      <c r="FC8" s="173"/>
      <c r="FD8" s="173"/>
      <c r="FE8" s="173"/>
      <c r="FF8" s="173"/>
      <c r="FG8" s="173"/>
      <c r="FH8" s="173"/>
      <c r="FI8" s="173"/>
      <c r="FJ8" s="173"/>
      <c r="FK8" s="173"/>
      <c r="FL8" s="173"/>
      <c r="FM8" s="173"/>
    </row>
    <row r="10" spans="1:171" ht="11.25" customHeight="1">
      <c r="A10" s="174" t="s">
        <v>260</v>
      </c>
      <c r="B10" s="174"/>
      <c r="C10" s="174"/>
      <c r="D10" s="174"/>
      <c r="E10" s="174"/>
      <c r="F10" s="174"/>
      <c r="G10" s="174"/>
      <c r="H10" s="175"/>
      <c r="I10" s="180" t="s">
        <v>43</v>
      </c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1"/>
      <c r="CN10" s="186" t="s">
        <v>261</v>
      </c>
      <c r="CO10" s="187"/>
      <c r="CP10" s="187"/>
      <c r="CQ10" s="187"/>
      <c r="CR10" s="187"/>
      <c r="CS10" s="187"/>
      <c r="CT10" s="187"/>
      <c r="CU10" s="188"/>
      <c r="CV10" s="157" t="s">
        <v>262</v>
      </c>
      <c r="CW10" s="195"/>
      <c r="CX10" s="195"/>
      <c r="CY10" s="195"/>
      <c r="CZ10" s="195"/>
      <c r="DA10" s="195"/>
      <c r="DB10" s="195"/>
      <c r="DC10" s="196"/>
      <c r="DD10" s="157" t="s">
        <v>449</v>
      </c>
      <c r="DE10" s="158"/>
      <c r="DF10" s="158"/>
      <c r="DG10" s="158"/>
      <c r="DH10" s="158"/>
      <c r="DI10" s="158"/>
      <c r="DJ10" s="158"/>
      <c r="DK10" s="158"/>
      <c r="DL10" s="158"/>
      <c r="DM10" s="159"/>
      <c r="DN10" s="157" t="s">
        <v>450</v>
      </c>
      <c r="DO10" s="206" t="s">
        <v>9</v>
      </c>
      <c r="DP10" s="207"/>
      <c r="DQ10" s="207"/>
      <c r="DR10" s="207"/>
      <c r="DS10" s="207"/>
      <c r="DT10" s="207"/>
      <c r="DU10" s="207"/>
      <c r="DV10" s="207"/>
      <c r="DW10" s="207"/>
      <c r="DX10" s="207"/>
      <c r="DY10" s="207"/>
      <c r="DZ10" s="207"/>
      <c r="EA10" s="207"/>
      <c r="EB10" s="207"/>
      <c r="EC10" s="207"/>
      <c r="ED10" s="207"/>
      <c r="EE10" s="207"/>
      <c r="EF10" s="207"/>
      <c r="EG10" s="207"/>
      <c r="EH10" s="207"/>
      <c r="EI10" s="207"/>
      <c r="EJ10" s="207"/>
      <c r="EK10" s="207"/>
      <c r="EL10" s="207"/>
      <c r="EM10" s="207"/>
      <c r="EN10" s="207"/>
      <c r="EO10" s="207"/>
      <c r="EP10" s="207"/>
      <c r="EQ10" s="207"/>
      <c r="ER10" s="207"/>
      <c r="ES10" s="207"/>
      <c r="ET10" s="207"/>
      <c r="EU10" s="207"/>
      <c r="EV10" s="207"/>
      <c r="EW10" s="207"/>
      <c r="EX10" s="207"/>
      <c r="EY10" s="207"/>
      <c r="EZ10" s="207"/>
      <c r="FA10" s="207"/>
      <c r="FB10" s="207"/>
      <c r="FC10" s="207"/>
      <c r="FD10" s="207"/>
      <c r="FE10" s="207"/>
      <c r="FF10" s="207"/>
      <c r="FG10" s="207"/>
      <c r="FH10" s="207"/>
      <c r="FI10" s="207"/>
      <c r="FJ10" s="207"/>
      <c r="FK10" s="207"/>
      <c r="FL10" s="207"/>
      <c r="FM10" s="207"/>
      <c r="FN10" s="207"/>
    </row>
    <row r="11" spans="1:171" ht="11.25" customHeight="1">
      <c r="A11" s="176"/>
      <c r="B11" s="176"/>
      <c r="C11" s="176"/>
      <c r="D11" s="176"/>
      <c r="E11" s="176"/>
      <c r="F11" s="176"/>
      <c r="G11" s="176"/>
      <c r="H11" s="177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3"/>
      <c r="CN11" s="189"/>
      <c r="CO11" s="190"/>
      <c r="CP11" s="190"/>
      <c r="CQ11" s="190"/>
      <c r="CR11" s="190"/>
      <c r="CS11" s="190"/>
      <c r="CT11" s="190"/>
      <c r="CU11" s="191"/>
      <c r="CV11" s="166"/>
      <c r="CW11" s="197"/>
      <c r="CX11" s="197"/>
      <c r="CY11" s="197"/>
      <c r="CZ11" s="197"/>
      <c r="DA11" s="197"/>
      <c r="DB11" s="197"/>
      <c r="DC11" s="198"/>
      <c r="DD11" s="160"/>
      <c r="DE11" s="161"/>
      <c r="DF11" s="161"/>
      <c r="DG11" s="161"/>
      <c r="DH11" s="161"/>
      <c r="DI11" s="161"/>
      <c r="DJ11" s="161"/>
      <c r="DK11" s="161"/>
      <c r="DL11" s="161"/>
      <c r="DM11" s="162"/>
      <c r="DN11" s="166"/>
      <c r="DO11" s="201" t="s">
        <v>32</v>
      </c>
      <c r="DP11" s="202"/>
      <c r="DQ11" s="202"/>
      <c r="DR11" s="202"/>
      <c r="DS11" s="202"/>
      <c r="DT11" s="202"/>
      <c r="DU11" s="203" t="s">
        <v>451</v>
      </c>
      <c r="DV11" s="203"/>
      <c r="DW11" s="203"/>
      <c r="DX11" s="204" t="s">
        <v>31</v>
      </c>
      <c r="DY11" s="204"/>
      <c r="DZ11" s="204"/>
      <c r="EA11" s="205"/>
      <c r="EB11" s="201" t="s">
        <v>32</v>
      </c>
      <c r="EC11" s="202"/>
      <c r="ED11" s="202"/>
      <c r="EE11" s="202"/>
      <c r="EF11" s="202"/>
      <c r="EG11" s="202"/>
      <c r="EH11" s="203" t="s">
        <v>452</v>
      </c>
      <c r="EI11" s="203"/>
      <c r="EJ11" s="203"/>
      <c r="EK11" s="204" t="s">
        <v>31</v>
      </c>
      <c r="EL11" s="204"/>
      <c r="EM11" s="204"/>
      <c r="EN11" s="205"/>
      <c r="EO11" s="201" t="s">
        <v>32</v>
      </c>
      <c r="EP11" s="202"/>
      <c r="EQ11" s="202"/>
      <c r="ER11" s="202"/>
      <c r="ES11" s="202"/>
      <c r="ET11" s="202"/>
      <c r="EU11" s="203" t="s">
        <v>453</v>
      </c>
      <c r="EV11" s="203"/>
      <c r="EW11" s="203"/>
      <c r="EX11" s="204" t="s">
        <v>31</v>
      </c>
      <c r="EY11" s="204"/>
      <c r="EZ11" s="204"/>
      <c r="FA11" s="205"/>
      <c r="FB11" s="208" t="s">
        <v>45</v>
      </c>
      <c r="FC11" s="174"/>
      <c r="FD11" s="174"/>
      <c r="FE11" s="174"/>
      <c r="FF11" s="174"/>
      <c r="FG11" s="174"/>
      <c r="FH11" s="174"/>
      <c r="FI11" s="174"/>
      <c r="FJ11" s="174"/>
      <c r="FK11" s="174"/>
      <c r="FL11" s="174"/>
      <c r="FM11" s="174"/>
      <c r="FN11" s="175"/>
    </row>
    <row r="12" spans="1:171" ht="48.75" customHeight="1">
      <c r="A12" s="178"/>
      <c r="B12" s="178"/>
      <c r="C12" s="178"/>
      <c r="D12" s="178"/>
      <c r="E12" s="178"/>
      <c r="F12" s="178"/>
      <c r="G12" s="178"/>
      <c r="H12" s="179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5"/>
      <c r="CN12" s="192"/>
      <c r="CO12" s="193"/>
      <c r="CP12" s="193"/>
      <c r="CQ12" s="193"/>
      <c r="CR12" s="193"/>
      <c r="CS12" s="193"/>
      <c r="CT12" s="193"/>
      <c r="CU12" s="194"/>
      <c r="CV12" s="167"/>
      <c r="CW12" s="199"/>
      <c r="CX12" s="199"/>
      <c r="CY12" s="199"/>
      <c r="CZ12" s="199"/>
      <c r="DA12" s="199"/>
      <c r="DB12" s="199"/>
      <c r="DC12" s="200"/>
      <c r="DD12" s="163"/>
      <c r="DE12" s="164"/>
      <c r="DF12" s="164"/>
      <c r="DG12" s="164"/>
      <c r="DH12" s="164"/>
      <c r="DI12" s="164"/>
      <c r="DJ12" s="164"/>
      <c r="DK12" s="164"/>
      <c r="DL12" s="164"/>
      <c r="DM12" s="165"/>
      <c r="DN12" s="167"/>
      <c r="DO12" s="210" t="s">
        <v>263</v>
      </c>
      <c r="DP12" s="211"/>
      <c r="DQ12" s="211"/>
      <c r="DR12" s="211"/>
      <c r="DS12" s="211"/>
      <c r="DT12" s="211"/>
      <c r="DU12" s="211"/>
      <c r="DV12" s="211"/>
      <c r="DW12" s="211"/>
      <c r="DX12" s="211"/>
      <c r="DY12" s="211"/>
      <c r="DZ12" s="211"/>
      <c r="EA12" s="212"/>
      <c r="EB12" s="213" t="s">
        <v>264</v>
      </c>
      <c r="EC12" s="214"/>
      <c r="ED12" s="214"/>
      <c r="EE12" s="214"/>
      <c r="EF12" s="214"/>
      <c r="EG12" s="214"/>
      <c r="EH12" s="214"/>
      <c r="EI12" s="214"/>
      <c r="EJ12" s="214"/>
      <c r="EK12" s="214"/>
      <c r="EL12" s="214"/>
      <c r="EM12" s="214"/>
      <c r="EN12" s="215"/>
      <c r="EO12" s="213" t="s">
        <v>265</v>
      </c>
      <c r="EP12" s="214"/>
      <c r="EQ12" s="214"/>
      <c r="ER12" s="214"/>
      <c r="ES12" s="214"/>
      <c r="ET12" s="214"/>
      <c r="EU12" s="214"/>
      <c r="EV12" s="214"/>
      <c r="EW12" s="214"/>
      <c r="EX12" s="214"/>
      <c r="EY12" s="214"/>
      <c r="EZ12" s="214"/>
      <c r="FA12" s="215"/>
      <c r="FB12" s="209"/>
      <c r="FC12" s="178"/>
      <c r="FD12" s="178"/>
      <c r="FE12" s="178"/>
      <c r="FF12" s="178"/>
      <c r="FG12" s="178"/>
      <c r="FH12" s="178"/>
      <c r="FI12" s="178"/>
      <c r="FJ12" s="178"/>
      <c r="FK12" s="178"/>
      <c r="FL12" s="178"/>
      <c r="FM12" s="178"/>
      <c r="FN12" s="179"/>
    </row>
    <row r="13" spans="1:171" ht="13.5" thickBot="1">
      <c r="A13" s="236" t="s">
        <v>48</v>
      </c>
      <c r="B13" s="236"/>
      <c r="C13" s="236"/>
      <c r="D13" s="236"/>
      <c r="E13" s="236"/>
      <c r="F13" s="236"/>
      <c r="G13" s="236"/>
      <c r="H13" s="237"/>
      <c r="I13" s="236" t="s">
        <v>49</v>
      </c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  <c r="CC13" s="236"/>
      <c r="CD13" s="236"/>
      <c r="CE13" s="236"/>
      <c r="CF13" s="236"/>
      <c r="CG13" s="236"/>
      <c r="CH13" s="236"/>
      <c r="CI13" s="236"/>
      <c r="CJ13" s="236"/>
      <c r="CK13" s="236"/>
      <c r="CL13" s="236"/>
      <c r="CM13" s="237"/>
      <c r="CN13" s="168" t="s">
        <v>50</v>
      </c>
      <c r="CO13" s="169"/>
      <c r="CP13" s="169"/>
      <c r="CQ13" s="169"/>
      <c r="CR13" s="169"/>
      <c r="CS13" s="169"/>
      <c r="CT13" s="169"/>
      <c r="CU13" s="170"/>
      <c r="CV13" s="216" t="s">
        <v>51</v>
      </c>
      <c r="CW13" s="217"/>
      <c r="CX13" s="217"/>
      <c r="CY13" s="217"/>
      <c r="CZ13" s="217"/>
      <c r="DA13" s="217"/>
      <c r="DB13" s="217"/>
      <c r="DC13" s="218"/>
      <c r="DD13" s="168" t="s">
        <v>454</v>
      </c>
      <c r="DE13" s="169"/>
      <c r="DF13" s="169"/>
      <c r="DG13" s="169"/>
      <c r="DH13" s="169"/>
      <c r="DI13" s="169"/>
      <c r="DJ13" s="169"/>
      <c r="DK13" s="169"/>
      <c r="DL13" s="169"/>
      <c r="DM13" s="170"/>
      <c r="DN13" s="45" t="s">
        <v>455</v>
      </c>
      <c r="DO13" s="168" t="s">
        <v>52</v>
      </c>
      <c r="DP13" s="169"/>
      <c r="DQ13" s="169"/>
      <c r="DR13" s="169"/>
      <c r="DS13" s="169"/>
      <c r="DT13" s="169"/>
      <c r="DU13" s="169"/>
      <c r="DV13" s="169"/>
      <c r="DW13" s="169"/>
      <c r="DX13" s="169"/>
      <c r="DY13" s="169"/>
      <c r="DZ13" s="169"/>
      <c r="EA13" s="170"/>
      <c r="EB13" s="168" t="s">
        <v>53</v>
      </c>
      <c r="EC13" s="169"/>
      <c r="ED13" s="169"/>
      <c r="EE13" s="169"/>
      <c r="EF13" s="169"/>
      <c r="EG13" s="169"/>
      <c r="EH13" s="169"/>
      <c r="EI13" s="169"/>
      <c r="EJ13" s="169"/>
      <c r="EK13" s="169"/>
      <c r="EL13" s="169"/>
      <c r="EM13" s="169"/>
      <c r="EN13" s="170"/>
      <c r="EO13" s="168" t="s">
        <v>54</v>
      </c>
      <c r="EP13" s="169"/>
      <c r="EQ13" s="169"/>
      <c r="ER13" s="169"/>
      <c r="ES13" s="169"/>
      <c r="ET13" s="169"/>
      <c r="EU13" s="169"/>
      <c r="EV13" s="169"/>
      <c r="EW13" s="169"/>
      <c r="EX13" s="169"/>
      <c r="EY13" s="169"/>
      <c r="EZ13" s="169"/>
      <c r="FA13" s="170"/>
      <c r="FB13" s="216" t="s">
        <v>55</v>
      </c>
      <c r="FC13" s="217"/>
      <c r="FD13" s="217"/>
      <c r="FE13" s="217"/>
      <c r="FF13" s="217"/>
      <c r="FG13" s="217"/>
      <c r="FH13" s="217"/>
      <c r="FI13" s="217"/>
      <c r="FJ13" s="217"/>
      <c r="FK13" s="217"/>
      <c r="FL13" s="217"/>
      <c r="FM13" s="217"/>
      <c r="FN13" s="218"/>
    </row>
    <row r="14" spans="1:171" ht="19.5" customHeight="1">
      <c r="A14" s="219">
        <v>1</v>
      </c>
      <c r="B14" s="219"/>
      <c r="C14" s="219"/>
      <c r="D14" s="219"/>
      <c r="E14" s="219"/>
      <c r="F14" s="219"/>
      <c r="G14" s="219"/>
      <c r="H14" s="220"/>
      <c r="I14" s="221" t="s">
        <v>456</v>
      </c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3" t="s">
        <v>266</v>
      </c>
      <c r="CO14" s="224"/>
      <c r="CP14" s="224"/>
      <c r="CQ14" s="224"/>
      <c r="CR14" s="224"/>
      <c r="CS14" s="224"/>
      <c r="CT14" s="224"/>
      <c r="CU14" s="225"/>
      <c r="CV14" s="226" t="s">
        <v>21</v>
      </c>
      <c r="CW14" s="224"/>
      <c r="CX14" s="224"/>
      <c r="CY14" s="224"/>
      <c r="CZ14" s="224"/>
      <c r="DA14" s="224"/>
      <c r="DB14" s="224"/>
      <c r="DC14" s="225"/>
      <c r="DD14" s="227"/>
      <c r="DE14" s="228"/>
      <c r="DF14" s="228"/>
      <c r="DG14" s="228"/>
      <c r="DH14" s="228"/>
      <c r="DI14" s="228"/>
      <c r="DJ14" s="228"/>
      <c r="DK14" s="228"/>
      <c r="DL14" s="228"/>
      <c r="DM14" s="229"/>
      <c r="DN14" s="43"/>
      <c r="DO14" s="230">
        <f>DO15+DO16+DO17+DO22</f>
        <v>13956796.23</v>
      </c>
      <c r="DP14" s="231"/>
      <c r="DQ14" s="231"/>
      <c r="DR14" s="231"/>
      <c r="DS14" s="231"/>
      <c r="DT14" s="231"/>
      <c r="DU14" s="231"/>
      <c r="DV14" s="231"/>
      <c r="DW14" s="231"/>
      <c r="DX14" s="231"/>
      <c r="DY14" s="231"/>
      <c r="DZ14" s="231"/>
      <c r="EA14" s="232"/>
      <c r="EB14" s="230">
        <f>EB15+EB16+EB17+EB22</f>
        <v>14338844.960000001</v>
      </c>
      <c r="EC14" s="231"/>
      <c r="ED14" s="231"/>
      <c r="EE14" s="231"/>
      <c r="EF14" s="231"/>
      <c r="EG14" s="231"/>
      <c r="EH14" s="231"/>
      <c r="EI14" s="231"/>
      <c r="EJ14" s="231"/>
      <c r="EK14" s="231"/>
      <c r="EL14" s="231"/>
      <c r="EM14" s="231"/>
      <c r="EN14" s="232"/>
      <c r="EO14" s="230">
        <f>EO15+EO16+EO17+EO22</f>
        <v>14548282.960000001</v>
      </c>
      <c r="EP14" s="231"/>
      <c r="EQ14" s="231"/>
      <c r="ER14" s="231"/>
      <c r="ES14" s="231"/>
      <c r="ET14" s="231"/>
      <c r="EU14" s="231"/>
      <c r="EV14" s="231"/>
      <c r="EW14" s="231"/>
      <c r="EX14" s="231"/>
      <c r="EY14" s="231"/>
      <c r="EZ14" s="231"/>
      <c r="FA14" s="232"/>
      <c r="FB14" s="233"/>
      <c r="FC14" s="234"/>
      <c r="FD14" s="234"/>
      <c r="FE14" s="234"/>
      <c r="FF14" s="234"/>
      <c r="FG14" s="234"/>
      <c r="FH14" s="234"/>
      <c r="FI14" s="234"/>
      <c r="FJ14" s="234"/>
      <c r="FK14" s="234"/>
      <c r="FL14" s="234"/>
      <c r="FM14" s="234"/>
      <c r="FN14" s="235"/>
    </row>
    <row r="15" spans="1:171" ht="88.5" customHeight="1">
      <c r="A15" s="238" t="s">
        <v>267</v>
      </c>
      <c r="B15" s="238"/>
      <c r="C15" s="238"/>
      <c r="D15" s="238"/>
      <c r="E15" s="238"/>
      <c r="F15" s="238"/>
      <c r="G15" s="238"/>
      <c r="H15" s="239"/>
      <c r="I15" s="240" t="s">
        <v>457</v>
      </c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1"/>
      <c r="BJ15" s="241"/>
      <c r="BK15" s="241"/>
      <c r="BL15" s="241"/>
      <c r="BM15" s="241"/>
      <c r="BN15" s="241"/>
      <c r="BO15" s="241"/>
      <c r="BP15" s="241"/>
      <c r="BQ15" s="241"/>
      <c r="BR15" s="241"/>
      <c r="BS15" s="241"/>
      <c r="BT15" s="241"/>
      <c r="BU15" s="241"/>
      <c r="BV15" s="241"/>
      <c r="BW15" s="241"/>
      <c r="BX15" s="241"/>
      <c r="BY15" s="241"/>
      <c r="BZ15" s="241"/>
      <c r="CA15" s="241"/>
      <c r="CB15" s="241"/>
      <c r="CC15" s="241"/>
      <c r="CD15" s="241"/>
      <c r="CE15" s="241"/>
      <c r="CF15" s="241"/>
      <c r="CG15" s="241"/>
      <c r="CH15" s="241"/>
      <c r="CI15" s="241"/>
      <c r="CJ15" s="241"/>
      <c r="CK15" s="241"/>
      <c r="CL15" s="241"/>
      <c r="CM15" s="242"/>
      <c r="CN15" s="243" t="s">
        <v>268</v>
      </c>
      <c r="CO15" s="238"/>
      <c r="CP15" s="238"/>
      <c r="CQ15" s="238"/>
      <c r="CR15" s="238"/>
      <c r="CS15" s="238"/>
      <c r="CT15" s="238"/>
      <c r="CU15" s="239"/>
      <c r="CV15" s="244" t="s">
        <v>21</v>
      </c>
      <c r="CW15" s="238"/>
      <c r="CX15" s="238"/>
      <c r="CY15" s="238"/>
      <c r="CZ15" s="238"/>
      <c r="DA15" s="238"/>
      <c r="DB15" s="238"/>
      <c r="DC15" s="239"/>
      <c r="DD15" s="244"/>
      <c r="DE15" s="238"/>
      <c r="DF15" s="238"/>
      <c r="DG15" s="238"/>
      <c r="DH15" s="238"/>
      <c r="DI15" s="238"/>
      <c r="DJ15" s="238"/>
      <c r="DK15" s="238"/>
      <c r="DL15" s="238"/>
      <c r="DM15" s="239"/>
      <c r="DN15" s="43"/>
      <c r="DO15" s="245">
        <v>0</v>
      </c>
      <c r="DP15" s="246"/>
      <c r="DQ15" s="246"/>
      <c r="DR15" s="246"/>
      <c r="DS15" s="246"/>
      <c r="DT15" s="246"/>
      <c r="DU15" s="246"/>
      <c r="DV15" s="246"/>
      <c r="DW15" s="246"/>
      <c r="DX15" s="246"/>
      <c r="DY15" s="246"/>
      <c r="DZ15" s="246"/>
      <c r="EA15" s="247"/>
      <c r="EB15" s="245">
        <v>0</v>
      </c>
      <c r="EC15" s="246"/>
      <c r="ED15" s="246"/>
      <c r="EE15" s="246"/>
      <c r="EF15" s="246"/>
      <c r="EG15" s="246"/>
      <c r="EH15" s="246"/>
      <c r="EI15" s="246"/>
      <c r="EJ15" s="246"/>
      <c r="EK15" s="246"/>
      <c r="EL15" s="246"/>
      <c r="EM15" s="246"/>
      <c r="EN15" s="247"/>
      <c r="EO15" s="245">
        <v>0</v>
      </c>
      <c r="EP15" s="246"/>
      <c r="EQ15" s="246"/>
      <c r="ER15" s="246"/>
      <c r="ES15" s="246"/>
      <c r="ET15" s="246"/>
      <c r="EU15" s="246"/>
      <c r="EV15" s="246"/>
      <c r="EW15" s="246"/>
      <c r="EX15" s="246"/>
      <c r="EY15" s="246"/>
      <c r="EZ15" s="246"/>
      <c r="FA15" s="247"/>
      <c r="FB15" s="248"/>
      <c r="FC15" s="249"/>
      <c r="FD15" s="249"/>
      <c r="FE15" s="249"/>
      <c r="FF15" s="249"/>
      <c r="FG15" s="249"/>
      <c r="FH15" s="249"/>
      <c r="FI15" s="249"/>
      <c r="FJ15" s="249"/>
      <c r="FK15" s="249"/>
      <c r="FL15" s="249"/>
      <c r="FM15" s="249"/>
      <c r="FN15" s="250"/>
    </row>
    <row r="16" spans="1:171" ht="52.5" customHeight="1">
      <c r="A16" s="238" t="s">
        <v>269</v>
      </c>
      <c r="B16" s="238"/>
      <c r="C16" s="238"/>
      <c r="D16" s="238"/>
      <c r="E16" s="238"/>
      <c r="F16" s="238"/>
      <c r="G16" s="238"/>
      <c r="H16" s="239"/>
      <c r="I16" s="240" t="s">
        <v>458</v>
      </c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  <c r="BM16" s="251"/>
      <c r="BN16" s="251"/>
      <c r="BO16" s="251"/>
      <c r="BP16" s="251"/>
      <c r="BQ16" s="251"/>
      <c r="BR16" s="251"/>
      <c r="BS16" s="251"/>
      <c r="BT16" s="251"/>
      <c r="BU16" s="251"/>
      <c r="BV16" s="251"/>
      <c r="BW16" s="251"/>
      <c r="BX16" s="251"/>
      <c r="BY16" s="251"/>
      <c r="BZ16" s="251"/>
      <c r="CA16" s="251"/>
      <c r="CB16" s="251"/>
      <c r="CC16" s="251"/>
      <c r="CD16" s="251"/>
      <c r="CE16" s="251"/>
      <c r="CF16" s="251"/>
      <c r="CG16" s="251"/>
      <c r="CH16" s="251"/>
      <c r="CI16" s="251"/>
      <c r="CJ16" s="251"/>
      <c r="CK16" s="251"/>
      <c r="CL16" s="251"/>
      <c r="CM16" s="251"/>
      <c r="CN16" s="243" t="s">
        <v>270</v>
      </c>
      <c r="CO16" s="238"/>
      <c r="CP16" s="238"/>
      <c r="CQ16" s="238"/>
      <c r="CR16" s="238"/>
      <c r="CS16" s="238"/>
      <c r="CT16" s="238"/>
      <c r="CU16" s="239"/>
      <c r="CV16" s="244" t="s">
        <v>21</v>
      </c>
      <c r="CW16" s="238"/>
      <c r="CX16" s="238"/>
      <c r="CY16" s="238"/>
      <c r="CZ16" s="238"/>
      <c r="DA16" s="238"/>
      <c r="DB16" s="238"/>
      <c r="DC16" s="239"/>
      <c r="DD16" s="244"/>
      <c r="DE16" s="238"/>
      <c r="DF16" s="238"/>
      <c r="DG16" s="238"/>
      <c r="DH16" s="238"/>
      <c r="DI16" s="238"/>
      <c r="DJ16" s="238"/>
      <c r="DK16" s="238"/>
      <c r="DL16" s="238"/>
      <c r="DM16" s="239"/>
      <c r="DN16" s="43"/>
      <c r="DO16" s="245">
        <v>0</v>
      </c>
      <c r="DP16" s="246"/>
      <c r="DQ16" s="246"/>
      <c r="DR16" s="246"/>
      <c r="DS16" s="246"/>
      <c r="DT16" s="246"/>
      <c r="DU16" s="246"/>
      <c r="DV16" s="246"/>
      <c r="DW16" s="246"/>
      <c r="DX16" s="246"/>
      <c r="DY16" s="246"/>
      <c r="DZ16" s="246"/>
      <c r="EA16" s="247"/>
      <c r="EB16" s="245">
        <v>0</v>
      </c>
      <c r="EC16" s="246"/>
      <c r="ED16" s="246"/>
      <c r="EE16" s="246"/>
      <c r="EF16" s="246"/>
      <c r="EG16" s="246"/>
      <c r="EH16" s="246"/>
      <c r="EI16" s="246"/>
      <c r="EJ16" s="246"/>
      <c r="EK16" s="246"/>
      <c r="EL16" s="246"/>
      <c r="EM16" s="246"/>
      <c r="EN16" s="247"/>
      <c r="EO16" s="245">
        <v>0</v>
      </c>
      <c r="EP16" s="246"/>
      <c r="EQ16" s="246"/>
      <c r="ER16" s="246"/>
      <c r="ES16" s="246"/>
      <c r="ET16" s="246"/>
      <c r="EU16" s="246"/>
      <c r="EV16" s="246"/>
      <c r="EW16" s="246"/>
      <c r="EX16" s="246"/>
      <c r="EY16" s="246"/>
      <c r="EZ16" s="246"/>
      <c r="FA16" s="247"/>
      <c r="FB16" s="248"/>
      <c r="FC16" s="249"/>
      <c r="FD16" s="249"/>
      <c r="FE16" s="249"/>
      <c r="FF16" s="249"/>
      <c r="FG16" s="249"/>
      <c r="FH16" s="249"/>
      <c r="FI16" s="249"/>
      <c r="FJ16" s="249"/>
      <c r="FK16" s="249"/>
      <c r="FL16" s="249"/>
      <c r="FM16" s="249"/>
      <c r="FN16" s="250"/>
    </row>
    <row r="17" spans="1:170" ht="49.5" customHeight="1">
      <c r="A17" s="238" t="s">
        <v>271</v>
      </c>
      <c r="B17" s="238"/>
      <c r="C17" s="238"/>
      <c r="D17" s="238"/>
      <c r="E17" s="238"/>
      <c r="F17" s="238"/>
      <c r="G17" s="238"/>
      <c r="H17" s="239"/>
      <c r="I17" s="240" t="s">
        <v>459</v>
      </c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  <c r="BM17" s="251"/>
      <c r="BN17" s="251"/>
      <c r="BO17" s="251"/>
      <c r="BP17" s="251"/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  <c r="CA17" s="251"/>
      <c r="CB17" s="251"/>
      <c r="CC17" s="251"/>
      <c r="CD17" s="251"/>
      <c r="CE17" s="251"/>
      <c r="CF17" s="251"/>
      <c r="CG17" s="251"/>
      <c r="CH17" s="251"/>
      <c r="CI17" s="251"/>
      <c r="CJ17" s="251"/>
      <c r="CK17" s="251"/>
      <c r="CL17" s="251"/>
      <c r="CM17" s="251"/>
      <c r="CN17" s="243" t="s">
        <v>272</v>
      </c>
      <c r="CO17" s="238"/>
      <c r="CP17" s="238"/>
      <c r="CQ17" s="238"/>
      <c r="CR17" s="238"/>
      <c r="CS17" s="238"/>
      <c r="CT17" s="238"/>
      <c r="CU17" s="239"/>
      <c r="CV17" s="244" t="s">
        <v>21</v>
      </c>
      <c r="CW17" s="238"/>
      <c r="CX17" s="238"/>
      <c r="CY17" s="238"/>
      <c r="CZ17" s="238"/>
      <c r="DA17" s="238"/>
      <c r="DB17" s="238"/>
      <c r="DC17" s="239"/>
      <c r="DD17" s="244"/>
      <c r="DE17" s="238"/>
      <c r="DF17" s="238"/>
      <c r="DG17" s="238"/>
      <c r="DH17" s="238"/>
      <c r="DI17" s="238"/>
      <c r="DJ17" s="238"/>
      <c r="DK17" s="238"/>
      <c r="DL17" s="238"/>
      <c r="DM17" s="239"/>
      <c r="DN17" s="43"/>
      <c r="DO17" s="245">
        <v>0</v>
      </c>
      <c r="DP17" s="246"/>
      <c r="DQ17" s="246"/>
      <c r="DR17" s="246"/>
      <c r="DS17" s="246"/>
      <c r="DT17" s="246"/>
      <c r="DU17" s="246"/>
      <c r="DV17" s="246"/>
      <c r="DW17" s="246"/>
      <c r="DX17" s="246"/>
      <c r="DY17" s="246"/>
      <c r="DZ17" s="246"/>
      <c r="EA17" s="247"/>
      <c r="EB17" s="245">
        <v>0</v>
      </c>
      <c r="EC17" s="246"/>
      <c r="ED17" s="246"/>
      <c r="EE17" s="246"/>
      <c r="EF17" s="246"/>
      <c r="EG17" s="246"/>
      <c r="EH17" s="246"/>
      <c r="EI17" s="246"/>
      <c r="EJ17" s="246"/>
      <c r="EK17" s="246"/>
      <c r="EL17" s="246"/>
      <c r="EM17" s="246"/>
      <c r="EN17" s="247"/>
      <c r="EO17" s="245">
        <v>0</v>
      </c>
      <c r="EP17" s="246"/>
      <c r="EQ17" s="246"/>
      <c r="ER17" s="246"/>
      <c r="ES17" s="246"/>
      <c r="ET17" s="246"/>
      <c r="EU17" s="246"/>
      <c r="EV17" s="246"/>
      <c r="EW17" s="246"/>
      <c r="EX17" s="246"/>
      <c r="EY17" s="246"/>
      <c r="EZ17" s="246"/>
      <c r="FA17" s="247"/>
      <c r="FB17" s="248"/>
      <c r="FC17" s="249"/>
      <c r="FD17" s="249"/>
      <c r="FE17" s="249"/>
      <c r="FF17" s="249"/>
      <c r="FG17" s="249"/>
      <c r="FH17" s="249"/>
      <c r="FI17" s="249"/>
      <c r="FJ17" s="249"/>
      <c r="FK17" s="249"/>
      <c r="FL17" s="249"/>
      <c r="FM17" s="249"/>
      <c r="FN17" s="250"/>
    </row>
    <row r="18" spans="1:170" ht="25.5" customHeight="1" thickBot="1">
      <c r="A18" s="238" t="s">
        <v>460</v>
      </c>
      <c r="B18" s="238"/>
      <c r="C18" s="238"/>
      <c r="D18" s="238"/>
      <c r="E18" s="238"/>
      <c r="F18" s="238"/>
      <c r="G18" s="238"/>
      <c r="H18" s="76"/>
      <c r="I18" s="252" t="s">
        <v>279</v>
      </c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253"/>
      <c r="BP18" s="253"/>
      <c r="BQ18" s="253"/>
      <c r="BR18" s="253"/>
      <c r="BS18" s="253"/>
      <c r="BT18" s="253"/>
      <c r="BU18" s="253"/>
      <c r="BV18" s="253"/>
      <c r="BW18" s="253"/>
      <c r="BX18" s="253"/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253"/>
      <c r="CN18" s="243" t="s">
        <v>461</v>
      </c>
      <c r="CO18" s="254"/>
      <c r="CP18" s="254"/>
      <c r="CQ18" s="254"/>
      <c r="CR18" s="254"/>
      <c r="CS18" s="254"/>
      <c r="CT18" s="254"/>
      <c r="CU18" s="255"/>
      <c r="CV18" s="256"/>
      <c r="CW18" s="254"/>
      <c r="CX18" s="254"/>
      <c r="CY18" s="254"/>
      <c r="CZ18" s="254"/>
      <c r="DA18" s="254"/>
      <c r="DB18" s="254"/>
      <c r="DC18" s="255"/>
      <c r="DD18" s="244"/>
      <c r="DE18" s="254"/>
      <c r="DF18" s="254"/>
      <c r="DG18" s="254"/>
      <c r="DH18" s="254"/>
      <c r="DI18" s="254"/>
      <c r="DJ18" s="254"/>
      <c r="DK18" s="254"/>
      <c r="DL18" s="75"/>
      <c r="DM18" s="76"/>
      <c r="DN18" s="43"/>
      <c r="DO18" s="245">
        <v>0</v>
      </c>
      <c r="DP18" s="246"/>
      <c r="DQ18" s="246"/>
      <c r="DR18" s="246"/>
      <c r="DS18" s="246"/>
      <c r="DT18" s="246"/>
      <c r="DU18" s="246"/>
      <c r="DV18" s="246"/>
      <c r="DW18" s="246"/>
      <c r="DX18" s="246"/>
      <c r="DY18" s="246"/>
      <c r="DZ18" s="246"/>
      <c r="EA18" s="247"/>
      <c r="EB18" s="245">
        <v>0</v>
      </c>
      <c r="EC18" s="246"/>
      <c r="ED18" s="246"/>
      <c r="EE18" s="246"/>
      <c r="EF18" s="246"/>
      <c r="EG18" s="246"/>
      <c r="EH18" s="246"/>
      <c r="EI18" s="246"/>
      <c r="EJ18" s="246"/>
      <c r="EK18" s="246"/>
      <c r="EL18" s="246"/>
      <c r="EM18" s="246"/>
      <c r="EN18" s="247"/>
      <c r="EO18" s="245">
        <v>0</v>
      </c>
      <c r="EP18" s="246"/>
      <c r="EQ18" s="246"/>
      <c r="ER18" s="246"/>
      <c r="ES18" s="246"/>
      <c r="ET18" s="246"/>
      <c r="EU18" s="246"/>
      <c r="EV18" s="246"/>
      <c r="EW18" s="246"/>
      <c r="EX18" s="246"/>
      <c r="EY18" s="246"/>
      <c r="EZ18" s="246"/>
      <c r="FA18" s="247"/>
      <c r="FB18" s="248"/>
      <c r="FC18" s="254"/>
      <c r="FD18" s="254"/>
      <c r="FE18" s="254"/>
      <c r="FF18" s="254"/>
      <c r="FG18" s="254"/>
      <c r="FH18" s="254"/>
      <c r="FI18" s="254"/>
      <c r="FJ18" s="254"/>
      <c r="FK18" s="254"/>
      <c r="FL18" s="254"/>
      <c r="FM18" s="77"/>
      <c r="FN18" s="78"/>
    </row>
    <row r="19" spans="1:170" ht="21" customHeight="1" thickBot="1">
      <c r="A19" s="238" t="s">
        <v>462</v>
      </c>
      <c r="B19" s="238"/>
      <c r="C19" s="238"/>
      <c r="D19" s="238"/>
      <c r="E19" s="238"/>
      <c r="F19" s="238"/>
      <c r="G19" s="238"/>
      <c r="H19" s="76"/>
      <c r="I19" s="240" t="s">
        <v>463</v>
      </c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8"/>
      <c r="CN19" s="243" t="s">
        <v>464</v>
      </c>
      <c r="CO19" s="254"/>
      <c r="CP19" s="254"/>
      <c r="CQ19" s="254"/>
      <c r="CR19" s="254"/>
      <c r="CS19" s="254"/>
      <c r="CT19" s="254"/>
      <c r="CU19" s="255"/>
      <c r="CV19" s="227" t="s">
        <v>21</v>
      </c>
      <c r="CW19" s="228"/>
      <c r="CX19" s="228"/>
      <c r="CY19" s="228"/>
      <c r="CZ19" s="228"/>
      <c r="DA19" s="228"/>
      <c r="DB19" s="228"/>
      <c r="DC19" s="229"/>
      <c r="DD19" s="227"/>
      <c r="DE19" s="228"/>
      <c r="DF19" s="228"/>
      <c r="DG19" s="228"/>
      <c r="DH19" s="228"/>
      <c r="DI19" s="228"/>
      <c r="DJ19" s="228"/>
      <c r="DK19" s="228"/>
      <c r="DL19" s="228"/>
      <c r="DM19" s="229"/>
      <c r="DN19" s="43"/>
      <c r="DO19" s="245">
        <v>0</v>
      </c>
      <c r="DP19" s="246"/>
      <c r="DQ19" s="246"/>
      <c r="DR19" s="246"/>
      <c r="DS19" s="246"/>
      <c r="DT19" s="246"/>
      <c r="DU19" s="246"/>
      <c r="DV19" s="246"/>
      <c r="DW19" s="246"/>
      <c r="DX19" s="246"/>
      <c r="DY19" s="246"/>
      <c r="DZ19" s="246"/>
      <c r="EA19" s="247"/>
      <c r="EB19" s="245">
        <v>0</v>
      </c>
      <c r="EC19" s="246"/>
      <c r="ED19" s="246"/>
      <c r="EE19" s="246"/>
      <c r="EF19" s="246"/>
      <c r="EG19" s="246"/>
      <c r="EH19" s="246"/>
      <c r="EI19" s="246"/>
      <c r="EJ19" s="246"/>
      <c r="EK19" s="246"/>
      <c r="EL19" s="246"/>
      <c r="EM19" s="246"/>
      <c r="EN19" s="247"/>
      <c r="EO19" s="245">
        <v>0</v>
      </c>
      <c r="EP19" s="246"/>
      <c r="EQ19" s="246"/>
      <c r="ER19" s="246"/>
      <c r="ES19" s="246"/>
      <c r="ET19" s="246"/>
      <c r="EU19" s="246"/>
      <c r="EV19" s="246"/>
      <c r="EW19" s="246"/>
      <c r="EX19" s="246"/>
      <c r="EY19" s="246"/>
      <c r="EZ19" s="246"/>
      <c r="FA19" s="247"/>
      <c r="FB19" s="248"/>
      <c r="FC19" s="254"/>
      <c r="FD19" s="254"/>
      <c r="FE19" s="254"/>
      <c r="FF19" s="254"/>
      <c r="FG19" s="254"/>
      <c r="FH19" s="254"/>
      <c r="FI19" s="254"/>
      <c r="FJ19" s="254"/>
      <c r="FK19" s="254"/>
      <c r="FL19" s="254"/>
      <c r="FM19" s="77"/>
      <c r="FN19" s="78"/>
    </row>
    <row r="20" spans="1:170" ht="21" customHeight="1">
      <c r="A20" s="238" t="s">
        <v>465</v>
      </c>
      <c r="B20" s="238"/>
      <c r="C20" s="238"/>
      <c r="D20" s="238"/>
      <c r="E20" s="238"/>
      <c r="F20" s="238"/>
      <c r="G20" s="238"/>
      <c r="H20" s="76"/>
      <c r="I20" s="240" t="s">
        <v>466</v>
      </c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7"/>
      <c r="CC20" s="257"/>
      <c r="CD20" s="257"/>
      <c r="CE20" s="257"/>
      <c r="CF20" s="257"/>
      <c r="CG20" s="257"/>
      <c r="CH20" s="257"/>
      <c r="CI20" s="257"/>
      <c r="CJ20" s="257"/>
      <c r="CK20" s="257"/>
      <c r="CL20" s="257"/>
      <c r="CM20" s="258"/>
      <c r="CN20" s="243" t="s">
        <v>467</v>
      </c>
      <c r="CO20" s="254"/>
      <c r="CP20" s="254"/>
      <c r="CQ20" s="254"/>
      <c r="CR20" s="254"/>
      <c r="CS20" s="254"/>
      <c r="CT20" s="254"/>
      <c r="CU20" s="255"/>
      <c r="CV20" s="227" t="s">
        <v>21</v>
      </c>
      <c r="CW20" s="228"/>
      <c r="CX20" s="228"/>
      <c r="CY20" s="228"/>
      <c r="CZ20" s="228"/>
      <c r="DA20" s="228"/>
      <c r="DB20" s="228"/>
      <c r="DC20" s="229"/>
      <c r="DD20" s="227"/>
      <c r="DE20" s="228"/>
      <c r="DF20" s="228"/>
      <c r="DG20" s="228"/>
      <c r="DH20" s="228"/>
      <c r="DI20" s="228"/>
      <c r="DJ20" s="228"/>
      <c r="DK20" s="228"/>
      <c r="DL20" s="228"/>
      <c r="DM20" s="229"/>
      <c r="DN20" s="43"/>
      <c r="DO20" s="245">
        <v>0</v>
      </c>
      <c r="DP20" s="246"/>
      <c r="DQ20" s="246"/>
      <c r="DR20" s="246"/>
      <c r="DS20" s="246"/>
      <c r="DT20" s="246"/>
      <c r="DU20" s="246"/>
      <c r="DV20" s="246"/>
      <c r="DW20" s="246"/>
      <c r="DX20" s="246"/>
      <c r="DY20" s="246"/>
      <c r="DZ20" s="246"/>
      <c r="EA20" s="247"/>
      <c r="EB20" s="245">
        <v>0</v>
      </c>
      <c r="EC20" s="246"/>
      <c r="ED20" s="246"/>
      <c r="EE20" s="246"/>
      <c r="EF20" s="246"/>
      <c r="EG20" s="246"/>
      <c r="EH20" s="246"/>
      <c r="EI20" s="246"/>
      <c r="EJ20" s="246"/>
      <c r="EK20" s="246"/>
      <c r="EL20" s="246"/>
      <c r="EM20" s="246"/>
      <c r="EN20" s="247"/>
      <c r="EO20" s="245">
        <v>0</v>
      </c>
      <c r="EP20" s="246"/>
      <c r="EQ20" s="246"/>
      <c r="ER20" s="246"/>
      <c r="ES20" s="246"/>
      <c r="ET20" s="246"/>
      <c r="EU20" s="246"/>
      <c r="EV20" s="246"/>
      <c r="EW20" s="246"/>
      <c r="EX20" s="246"/>
      <c r="EY20" s="246"/>
      <c r="EZ20" s="246"/>
      <c r="FA20" s="247"/>
      <c r="FB20" s="248"/>
      <c r="FC20" s="254"/>
      <c r="FD20" s="254"/>
      <c r="FE20" s="254"/>
      <c r="FF20" s="254"/>
      <c r="FG20" s="254"/>
      <c r="FH20" s="254"/>
      <c r="FI20" s="254"/>
      <c r="FJ20" s="254"/>
      <c r="FK20" s="254"/>
      <c r="FL20" s="254"/>
      <c r="FM20" s="77"/>
      <c r="FN20" s="78"/>
    </row>
    <row r="21" spans="1:170" ht="21" customHeight="1">
      <c r="A21" s="238" t="s">
        <v>468</v>
      </c>
      <c r="B21" s="238"/>
      <c r="C21" s="238"/>
      <c r="D21" s="238"/>
      <c r="E21" s="238"/>
      <c r="F21" s="238"/>
      <c r="G21" s="238"/>
      <c r="H21" s="76"/>
      <c r="I21" s="259" t="s">
        <v>298</v>
      </c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0"/>
      <c r="BA21" s="260"/>
      <c r="BB21" s="260"/>
      <c r="BC21" s="260"/>
      <c r="BD21" s="260"/>
      <c r="BE21" s="260"/>
      <c r="BF21" s="260"/>
      <c r="BG21" s="260"/>
      <c r="BH21" s="260"/>
      <c r="BI21" s="260"/>
      <c r="BJ21" s="260"/>
      <c r="BK21" s="260"/>
      <c r="BL21" s="260"/>
      <c r="BM21" s="260"/>
      <c r="BN21" s="260"/>
      <c r="BO21" s="260"/>
      <c r="BP21" s="260"/>
      <c r="BQ21" s="260"/>
      <c r="BR21" s="260"/>
      <c r="BS21" s="260"/>
      <c r="BT21" s="260"/>
      <c r="BU21" s="260"/>
      <c r="BV21" s="260"/>
      <c r="BW21" s="260"/>
      <c r="BX21" s="260"/>
      <c r="BY21" s="260"/>
      <c r="BZ21" s="260"/>
      <c r="CA21" s="260"/>
      <c r="CB21" s="260"/>
      <c r="CC21" s="260"/>
      <c r="CD21" s="260"/>
      <c r="CE21" s="260"/>
      <c r="CF21" s="260"/>
      <c r="CG21" s="260"/>
      <c r="CH21" s="260"/>
      <c r="CI21" s="260"/>
      <c r="CJ21" s="260"/>
      <c r="CK21" s="260"/>
      <c r="CL21" s="260"/>
      <c r="CM21" s="260"/>
      <c r="CN21" s="243" t="s">
        <v>469</v>
      </c>
      <c r="CO21" s="254"/>
      <c r="CP21" s="254"/>
      <c r="CQ21" s="254"/>
      <c r="CR21" s="254"/>
      <c r="CS21" s="254"/>
      <c r="CT21" s="254"/>
      <c r="CU21" s="255"/>
      <c r="CV21" s="256"/>
      <c r="CW21" s="254"/>
      <c r="CX21" s="254"/>
      <c r="CY21" s="254"/>
      <c r="CZ21" s="254"/>
      <c r="DA21" s="254"/>
      <c r="DB21" s="254"/>
      <c r="DC21" s="255"/>
      <c r="DD21" s="244"/>
      <c r="DE21" s="254"/>
      <c r="DF21" s="254"/>
      <c r="DG21" s="254"/>
      <c r="DH21" s="254"/>
      <c r="DI21" s="254"/>
      <c r="DJ21" s="254"/>
      <c r="DK21" s="254"/>
      <c r="DL21" s="75"/>
      <c r="DM21" s="76"/>
      <c r="DN21" s="43"/>
      <c r="DO21" s="245">
        <v>0</v>
      </c>
      <c r="DP21" s="246"/>
      <c r="DQ21" s="246"/>
      <c r="DR21" s="246"/>
      <c r="DS21" s="246"/>
      <c r="DT21" s="246"/>
      <c r="DU21" s="246"/>
      <c r="DV21" s="246"/>
      <c r="DW21" s="246"/>
      <c r="DX21" s="246"/>
      <c r="DY21" s="246"/>
      <c r="DZ21" s="246"/>
      <c r="EA21" s="247"/>
      <c r="EB21" s="245">
        <v>0</v>
      </c>
      <c r="EC21" s="246"/>
      <c r="ED21" s="246"/>
      <c r="EE21" s="246"/>
      <c r="EF21" s="246"/>
      <c r="EG21" s="246"/>
      <c r="EH21" s="246"/>
      <c r="EI21" s="246"/>
      <c r="EJ21" s="246"/>
      <c r="EK21" s="246"/>
      <c r="EL21" s="246"/>
      <c r="EM21" s="246"/>
      <c r="EN21" s="247"/>
      <c r="EO21" s="245">
        <v>0</v>
      </c>
      <c r="EP21" s="246"/>
      <c r="EQ21" s="246"/>
      <c r="ER21" s="246"/>
      <c r="ES21" s="246"/>
      <c r="ET21" s="246"/>
      <c r="EU21" s="246"/>
      <c r="EV21" s="246"/>
      <c r="EW21" s="246"/>
      <c r="EX21" s="246"/>
      <c r="EY21" s="246"/>
      <c r="EZ21" s="246"/>
      <c r="FA21" s="247"/>
      <c r="FB21" s="248"/>
      <c r="FC21" s="254"/>
      <c r="FD21" s="254"/>
      <c r="FE21" s="254"/>
      <c r="FF21" s="254"/>
      <c r="FG21" s="254"/>
      <c r="FH21" s="254"/>
      <c r="FI21" s="254"/>
      <c r="FJ21" s="254"/>
      <c r="FK21" s="254"/>
      <c r="FL21" s="254"/>
      <c r="FM21" s="77"/>
      <c r="FN21" s="78"/>
    </row>
    <row r="22" spans="1:170" ht="50.25" customHeight="1">
      <c r="A22" s="238" t="s">
        <v>273</v>
      </c>
      <c r="B22" s="238"/>
      <c r="C22" s="238"/>
      <c r="D22" s="238"/>
      <c r="E22" s="238"/>
      <c r="F22" s="238"/>
      <c r="G22" s="238"/>
      <c r="H22" s="239"/>
      <c r="I22" s="240" t="s">
        <v>470</v>
      </c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  <c r="BB22" s="251"/>
      <c r="BC22" s="251"/>
      <c r="BD22" s="251"/>
      <c r="BE22" s="251"/>
      <c r="BF22" s="251"/>
      <c r="BG22" s="251"/>
      <c r="BH22" s="251"/>
      <c r="BI22" s="251"/>
      <c r="BJ22" s="251"/>
      <c r="BK22" s="251"/>
      <c r="BL22" s="251"/>
      <c r="BM22" s="251"/>
      <c r="BN22" s="251"/>
      <c r="BO22" s="251"/>
      <c r="BP22" s="251"/>
      <c r="BQ22" s="251"/>
      <c r="BR22" s="251"/>
      <c r="BS22" s="251"/>
      <c r="BT22" s="251"/>
      <c r="BU22" s="251"/>
      <c r="BV22" s="251"/>
      <c r="BW22" s="251"/>
      <c r="BX22" s="251"/>
      <c r="BY22" s="251"/>
      <c r="BZ22" s="251"/>
      <c r="CA22" s="251"/>
      <c r="CB22" s="251"/>
      <c r="CC22" s="251"/>
      <c r="CD22" s="251"/>
      <c r="CE22" s="251"/>
      <c r="CF22" s="251"/>
      <c r="CG22" s="251"/>
      <c r="CH22" s="251"/>
      <c r="CI22" s="251"/>
      <c r="CJ22" s="251"/>
      <c r="CK22" s="251"/>
      <c r="CL22" s="251"/>
      <c r="CM22" s="251"/>
      <c r="CN22" s="243" t="s">
        <v>274</v>
      </c>
      <c r="CO22" s="238"/>
      <c r="CP22" s="238"/>
      <c r="CQ22" s="238"/>
      <c r="CR22" s="238"/>
      <c r="CS22" s="238"/>
      <c r="CT22" s="238"/>
      <c r="CU22" s="239"/>
      <c r="CV22" s="244" t="s">
        <v>21</v>
      </c>
      <c r="CW22" s="238"/>
      <c r="CX22" s="238"/>
      <c r="CY22" s="238"/>
      <c r="CZ22" s="238"/>
      <c r="DA22" s="238"/>
      <c r="DB22" s="238"/>
      <c r="DC22" s="239"/>
      <c r="DD22" s="244"/>
      <c r="DE22" s="238"/>
      <c r="DF22" s="238"/>
      <c r="DG22" s="238"/>
      <c r="DH22" s="238"/>
      <c r="DI22" s="238"/>
      <c r="DJ22" s="238"/>
      <c r="DK22" s="238"/>
      <c r="DL22" s="238"/>
      <c r="DM22" s="239"/>
      <c r="DN22" s="43"/>
      <c r="DO22" s="261">
        <f>DO23+DO25</f>
        <v>13956796.23</v>
      </c>
      <c r="DP22" s="262"/>
      <c r="DQ22" s="262"/>
      <c r="DR22" s="262"/>
      <c r="DS22" s="262"/>
      <c r="DT22" s="262"/>
      <c r="DU22" s="262"/>
      <c r="DV22" s="262"/>
      <c r="DW22" s="262"/>
      <c r="DX22" s="262"/>
      <c r="DY22" s="262"/>
      <c r="DZ22" s="262"/>
      <c r="EA22" s="263"/>
      <c r="EB22" s="261">
        <f>EB23+EB25</f>
        <v>14338844.960000001</v>
      </c>
      <c r="EC22" s="262"/>
      <c r="ED22" s="262"/>
      <c r="EE22" s="262"/>
      <c r="EF22" s="262"/>
      <c r="EG22" s="262"/>
      <c r="EH22" s="262"/>
      <c r="EI22" s="262"/>
      <c r="EJ22" s="262"/>
      <c r="EK22" s="262"/>
      <c r="EL22" s="262"/>
      <c r="EM22" s="262"/>
      <c r="EN22" s="263"/>
      <c r="EO22" s="261">
        <f>EO23+EO25</f>
        <v>14548282.960000001</v>
      </c>
      <c r="EP22" s="262"/>
      <c r="EQ22" s="262"/>
      <c r="ER22" s="262"/>
      <c r="ES22" s="262"/>
      <c r="ET22" s="262"/>
      <c r="EU22" s="262"/>
      <c r="EV22" s="262"/>
      <c r="EW22" s="262"/>
      <c r="EX22" s="262"/>
      <c r="EY22" s="262"/>
      <c r="EZ22" s="262"/>
      <c r="FA22" s="263"/>
      <c r="FB22" s="248"/>
      <c r="FC22" s="249"/>
      <c r="FD22" s="249"/>
      <c r="FE22" s="249"/>
      <c r="FF22" s="249"/>
      <c r="FG22" s="249"/>
      <c r="FH22" s="249"/>
      <c r="FI22" s="249"/>
      <c r="FJ22" s="249"/>
      <c r="FK22" s="249"/>
      <c r="FL22" s="249"/>
      <c r="FM22" s="249"/>
      <c r="FN22" s="250"/>
    </row>
    <row r="23" spans="1:170" ht="51" customHeight="1">
      <c r="A23" s="238" t="s">
        <v>275</v>
      </c>
      <c r="B23" s="238"/>
      <c r="C23" s="238"/>
      <c r="D23" s="238"/>
      <c r="E23" s="238"/>
      <c r="F23" s="238"/>
      <c r="G23" s="238"/>
      <c r="H23" s="239"/>
      <c r="I23" s="264" t="s">
        <v>276</v>
      </c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  <c r="AS23" s="265"/>
      <c r="AT23" s="265"/>
      <c r="AU23" s="265"/>
      <c r="AV23" s="265"/>
      <c r="AW23" s="265"/>
      <c r="AX23" s="265"/>
      <c r="AY23" s="265"/>
      <c r="AZ23" s="265"/>
      <c r="BA23" s="265"/>
      <c r="BB23" s="265"/>
      <c r="BC23" s="265"/>
      <c r="BD23" s="265"/>
      <c r="BE23" s="265"/>
      <c r="BF23" s="265"/>
      <c r="BG23" s="265"/>
      <c r="BH23" s="265"/>
      <c r="BI23" s="265"/>
      <c r="BJ23" s="265"/>
      <c r="BK23" s="265"/>
      <c r="BL23" s="265"/>
      <c r="BM23" s="265"/>
      <c r="BN23" s="265"/>
      <c r="BO23" s="265"/>
      <c r="BP23" s="265"/>
      <c r="BQ23" s="265"/>
      <c r="BR23" s="265"/>
      <c r="BS23" s="265"/>
      <c r="BT23" s="265"/>
      <c r="BU23" s="265"/>
      <c r="BV23" s="265"/>
      <c r="BW23" s="265"/>
      <c r="BX23" s="265"/>
      <c r="BY23" s="265"/>
      <c r="BZ23" s="265"/>
      <c r="CA23" s="265"/>
      <c r="CB23" s="265"/>
      <c r="CC23" s="265"/>
      <c r="CD23" s="265"/>
      <c r="CE23" s="265"/>
      <c r="CF23" s="265"/>
      <c r="CG23" s="265"/>
      <c r="CH23" s="265"/>
      <c r="CI23" s="265"/>
      <c r="CJ23" s="265"/>
      <c r="CK23" s="265"/>
      <c r="CL23" s="265"/>
      <c r="CM23" s="265"/>
      <c r="CN23" s="243" t="s">
        <v>277</v>
      </c>
      <c r="CO23" s="238"/>
      <c r="CP23" s="238"/>
      <c r="CQ23" s="238"/>
      <c r="CR23" s="238"/>
      <c r="CS23" s="238"/>
      <c r="CT23" s="238"/>
      <c r="CU23" s="239"/>
      <c r="CV23" s="244" t="s">
        <v>21</v>
      </c>
      <c r="CW23" s="238"/>
      <c r="CX23" s="238"/>
      <c r="CY23" s="238"/>
      <c r="CZ23" s="238"/>
      <c r="DA23" s="238"/>
      <c r="DB23" s="238"/>
      <c r="DC23" s="239"/>
      <c r="DD23" s="244"/>
      <c r="DE23" s="238"/>
      <c r="DF23" s="238"/>
      <c r="DG23" s="238"/>
      <c r="DH23" s="238"/>
      <c r="DI23" s="238"/>
      <c r="DJ23" s="238"/>
      <c r="DK23" s="238"/>
      <c r="DL23" s="238"/>
      <c r="DM23" s="239"/>
      <c r="DN23" s="43"/>
      <c r="DO23" s="261">
        <f>DO24</f>
        <v>7348606.2300000004</v>
      </c>
      <c r="DP23" s="262"/>
      <c r="DQ23" s="262"/>
      <c r="DR23" s="262"/>
      <c r="DS23" s="262"/>
      <c r="DT23" s="262"/>
      <c r="DU23" s="262"/>
      <c r="DV23" s="262"/>
      <c r="DW23" s="262"/>
      <c r="DX23" s="262"/>
      <c r="DY23" s="262"/>
      <c r="DZ23" s="262"/>
      <c r="EA23" s="263"/>
      <c r="EB23" s="261">
        <f>EB24</f>
        <v>7526715.2100000009</v>
      </c>
      <c r="EC23" s="262"/>
      <c r="ED23" s="262"/>
      <c r="EE23" s="262"/>
      <c r="EF23" s="262"/>
      <c r="EG23" s="262"/>
      <c r="EH23" s="262"/>
      <c r="EI23" s="262"/>
      <c r="EJ23" s="262"/>
      <c r="EK23" s="262"/>
      <c r="EL23" s="262"/>
      <c r="EM23" s="262"/>
      <c r="EN23" s="263"/>
      <c r="EO23" s="261">
        <f>EO24</f>
        <v>7526715.2100000009</v>
      </c>
      <c r="EP23" s="262"/>
      <c r="EQ23" s="262"/>
      <c r="ER23" s="262"/>
      <c r="ES23" s="262"/>
      <c r="ET23" s="262"/>
      <c r="EU23" s="262"/>
      <c r="EV23" s="262"/>
      <c r="EW23" s="262"/>
      <c r="EX23" s="262"/>
      <c r="EY23" s="262"/>
      <c r="EZ23" s="262"/>
      <c r="FA23" s="263"/>
      <c r="FB23" s="248"/>
      <c r="FC23" s="249"/>
      <c r="FD23" s="249"/>
      <c r="FE23" s="249"/>
      <c r="FF23" s="249"/>
      <c r="FG23" s="249"/>
      <c r="FH23" s="249"/>
      <c r="FI23" s="249"/>
      <c r="FJ23" s="249"/>
      <c r="FK23" s="249"/>
      <c r="FL23" s="249"/>
      <c r="FM23" s="249"/>
      <c r="FN23" s="250"/>
    </row>
    <row r="24" spans="1:170" ht="26.25" customHeight="1">
      <c r="A24" s="238" t="s">
        <v>278</v>
      </c>
      <c r="B24" s="238"/>
      <c r="C24" s="238"/>
      <c r="D24" s="238"/>
      <c r="E24" s="238"/>
      <c r="F24" s="238"/>
      <c r="G24" s="238"/>
      <c r="H24" s="239"/>
      <c r="I24" s="252" t="s">
        <v>279</v>
      </c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3"/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3"/>
      <c r="CK24" s="253"/>
      <c r="CL24" s="253"/>
      <c r="CM24" s="253"/>
      <c r="CN24" s="243" t="s">
        <v>280</v>
      </c>
      <c r="CO24" s="238"/>
      <c r="CP24" s="238"/>
      <c r="CQ24" s="238"/>
      <c r="CR24" s="238"/>
      <c r="CS24" s="238"/>
      <c r="CT24" s="238"/>
      <c r="CU24" s="239"/>
      <c r="CV24" s="244" t="s">
        <v>21</v>
      </c>
      <c r="CW24" s="238"/>
      <c r="CX24" s="238"/>
      <c r="CY24" s="238"/>
      <c r="CZ24" s="238"/>
      <c r="DA24" s="238"/>
      <c r="DB24" s="238"/>
      <c r="DC24" s="239"/>
      <c r="DD24" s="244"/>
      <c r="DE24" s="238"/>
      <c r="DF24" s="238"/>
      <c r="DG24" s="238"/>
      <c r="DH24" s="238"/>
      <c r="DI24" s="238"/>
      <c r="DJ24" s="238"/>
      <c r="DK24" s="238"/>
      <c r="DL24" s="238"/>
      <c r="DM24" s="239"/>
      <c r="DN24" s="43"/>
      <c r="DO24" s="245">
        <f>ПЛАН!E103</f>
        <v>7348606.2300000004</v>
      </c>
      <c r="DP24" s="246"/>
      <c r="DQ24" s="246"/>
      <c r="DR24" s="246"/>
      <c r="DS24" s="246"/>
      <c r="DT24" s="246"/>
      <c r="DU24" s="246"/>
      <c r="DV24" s="246"/>
      <c r="DW24" s="246"/>
      <c r="DX24" s="246"/>
      <c r="DY24" s="246"/>
      <c r="DZ24" s="246"/>
      <c r="EA24" s="247"/>
      <c r="EB24" s="245">
        <f>ПЛАН!F103</f>
        <v>7526715.2100000009</v>
      </c>
      <c r="EC24" s="246"/>
      <c r="ED24" s="246"/>
      <c r="EE24" s="246"/>
      <c r="EF24" s="246"/>
      <c r="EG24" s="246"/>
      <c r="EH24" s="246"/>
      <c r="EI24" s="246"/>
      <c r="EJ24" s="246"/>
      <c r="EK24" s="246"/>
      <c r="EL24" s="246"/>
      <c r="EM24" s="246"/>
      <c r="EN24" s="247"/>
      <c r="EO24" s="245">
        <f>ПЛАН!G103</f>
        <v>7526715.2100000009</v>
      </c>
      <c r="EP24" s="246"/>
      <c r="EQ24" s="246"/>
      <c r="ER24" s="246"/>
      <c r="ES24" s="246"/>
      <c r="ET24" s="246"/>
      <c r="EU24" s="246"/>
      <c r="EV24" s="246"/>
      <c r="EW24" s="246"/>
      <c r="EX24" s="246"/>
      <c r="EY24" s="246"/>
      <c r="EZ24" s="246"/>
      <c r="FA24" s="247"/>
      <c r="FB24" s="248"/>
      <c r="FC24" s="249"/>
      <c r="FD24" s="249"/>
      <c r="FE24" s="249"/>
      <c r="FF24" s="249"/>
      <c r="FG24" s="249"/>
      <c r="FH24" s="249"/>
      <c r="FI24" s="249"/>
      <c r="FJ24" s="249"/>
      <c r="FK24" s="249"/>
      <c r="FL24" s="249"/>
      <c r="FM24" s="249"/>
      <c r="FN24" s="250"/>
    </row>
    <row r="25" spans="1:170" ht="17.25" customHeight="1">
      <c r="A25" s="238" t="s">
        <v>281</v>
      </c>
      <c r="B25" s="238"/>
      <c r="C25" s="238"/>
      <c r="D25" s="238"/>
      <c r="E25" s="238"/>
      <c r="F25" s="238"/>
      <c r="G25" s="238"/>
      <c r="H25" s="239"/>
      <c r="I25" s="259" t="s">
        <v>298</v>
      </c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260"/>
      <c r="BO25" s="260"/>
      <c r="BP25" s="260"/>
      <c r="BQ25" s="260"/>
      <c r="BR25" s="260"/>
      <c r="BS25" s="260"/>
      <c r="BT25" s="260"/>
      <c r="BU25" s="260"/>
      <c r="BV25" s="260"/>
      <c r="BW25" s="260"/>
      <c r="BX25" s="260"/>
      <c r="BY25" s="260"/>
      <c r="BZ25" s="260"/>
      <c r="CA25" s="260"/>
      <c r="CB25" s="260"/>
      <c r="CC25" s="260"/>
      <c r="CD25" s="260"/>
      <c r="CE25" s="260"/>
      <c r="CF25" s="260"/>
      <c r="CG25" s="260"/>
      <c r="CH25" s="260"/>
      <c r="CI25" s="260"/>
      <c r="CJ25" s="260"/>
      <c r="CK25" s="260"/>
      <c r="CL25" s="260"/>
      <c r="CM25" s="260"/>
      <c r="CN25" s="266" t="s">
        <v>282</v>
      </c>
      <c r="CO25" s="267"/>
      <c r="CP25" s="267"/>
      <c r="CQ25" s="267"/>
      <c r="CR25" s="267"/>
      <c r="CS25" s="267"/>
      <c r="CT25" s="267"/>
      <c r="CU25" s="268"/>
      <c r="CV25" s="269" t="s">
        <v>21</v>
      </c>
      <c r="CW25" s="267"/>
      <c r="CX25" s="267"/>
      <c r="CY25" s="267"/>
      <c r="CZ25" s="267"/>
      <c r="DA25" s="267"/>
      <c r="DB25" s="267"/>
      <c r="DC25" s="268"/>
      <c r="DD25" s="270"/>
      <c r="DE25" s="271"/>
      <c r="DF25" s="271"/>
      <c r="DG25" s="271"/>
      <c r="DH25" s="271"/>
      <c r="DI25" s="271"/>
      <c r="DJ25" s="271"/>
      <c r="DK25" s="271"/>
      <c r="DL25" s="271"/>
      <c r="DM25" s="272"/>
      <c r="DN25" s="79"/>
      <c r="DO25" s="245">
        <f>ПЛАН!E322+ПЛАН!E376+ПЛАН!E429</f>
        <v>6608190</v>
      </c>
      <c r="DP25" s="246"/>
      <c r="DQ25" s="246"/>
      <c r="DR25" s="246"/>
      <c r="DS25" s="246"/>
      <c r="DT25" s="246"/>
      <c r="DU25" s="246"/>
      <c r="DV25" s="246"/>
      <c r="DW25" s="246"/>
      <c r="DX25" s="246"/>
      <c r="DY25" s="246"/>
      <c r="DZ25" s="246"/>
      <c r="EA25" s="247"/>
      <c r="EB25" s="245">
        <f>ПЛАН!F429+ПЛАН!F376+ПЛАН!F322</f>
        <v>6812129.75</v>
      </c>
      <c r="EC25" s="246"/>
      <c r="ED25" s="246"/>
      <c r="EE25" s="246"/>
      <c r="EF25" s="246"/>
      <c r="EG25" s="246"/>
      <c r="EH25" s="246"/>
      <c r="EI25" s="246"/>
      <c r="EJ25" s="246"/>
      <c r="EK25" s="246"/>
      <c r="EL25" s="246"/>
      <c r="EM25" s="246"/>
      <c r="EN25" s="247"/>
      <c r="EO25" s="245">
        <f>ПЛАН!G322+ПЛАН!G376+ПЛАН!G429</f>
        <v>7021567.75</v>
      </c>
      <c r="EP25" s="246"/>
      <c r="EQ25" s="246"/>
      <c r="ER25" s="246"/>
      <c r="ES25" s="246"/>
      <c r="ET25" s="246"/>
      <c r="EU25" s="246"/>
      <c r="EV25" s="246"/>
      <c r="EW25" s="246"/>
      <c r="EX25" s="246"/>
      <c r="EY25" s="246"/>
      <c r="EZ25" s="246"/>
      <c r="FA25" s="247"/>
      <c r="FB25" s="248"/>
      <c r="FC25" s="249"/>
      <c r="FD25" s="249"/>
      <c r="FE25" s="249"/>
      <c r="FF25" s="249"/>
      <c r="FG25" s="249"/>
      <c r="FH25" s="249"/>
      <c r="FI25" s="249"/>
      <c r="FJ25" s="249"/>
      <c r="FK25" s="249"/>
      <c r="FL25" s="249"/>
      <c r="FM25" s="249"/>
      <c r="FN25" s="250"/>
    </row>
    <row r="26" spans="1:170" ht="39" customHeight="1">
      <c r="A26" s="238" t="s">
        <v>283</v>
      </c>
      <c r="B26" s="238"/>
      <c r="C26" s="238"/>
      <c r="D26" s="238"/>
      <c r="E26" s="238"/>
      <c r="F26" s="238"/>
      <c r="G26" s="238"/>
      <c r="H26" s="239"/>
      <c r="I26" s="273" t="s">
        <v>284</v>
      </c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4"/>
      <c r="BF26" s="274"/>
      <c r="BG26" s="274"/>
      <c r="BH26" s="274"/>
      <c r="BI26" s="274"/>
      <c r="BJ26" s="274"/>
      <c r="BK26" s="274"/>
      <c r="BL26" s="274"/>
      <c r="BM26" s="274"/>
      <c r="BN26" s="274"/>
      <c r="BO26" s="274"/>
      <c r="BP26" s="274"/>
      <c r="BQ26" s="274"/>
      <c r="BR26" s="274"/>
      <c r="BS26" s="274"/>
      <c r="BT26" s="274"/>
      <c r="BU26" s="274"/>
      <c r="BV26" s="274"/>
      <c r="BW26" s="274"/>
      <c r="BX26" s="274"/>
      <c r="BY26" s="274"/>
      <c r="BZ26" s="274"/>
      <c r="CA26" s="274"/>
      <c r="CB26" s="274"/>
      <c r="CC26" s="274"/>
      <c r="CD26" s="274"/>
      <c r="CE26" s="274"/>
      <c r="CF26" s="274"/>
      <c r="CG26" s="274"/>
      <c r="CH26" s="274"/>
      <c r="CI26" s="274"/>
      <c r="CJ26" s="274"/>
      <c r="CK26" s="274"/>
      <c r="CL26" s="274"/>
      <c r="CM26" s="274"/>
      <c r="CN26" s="243" t="s">
        <v>285</v>
      </c>
      <c r="CO26" s="238"/>
      <c r="CP26" s="238"/>
      <c r="CQ26" s="238"/>
      <c r="CR26" s="238"/>
      <c r="CS26" s="238"/>
      <c r="CT26" s="238"/>
      <c r="CU26" s="239"/>
      <c r="CV26" s="244" t="s">
        <v>21</v>
      </c>
      <c r="CW26" s="238"/>
      <c r="CX26" s="238"/>
      <c r="CY26" s="238"/>
      <c r="CZ26" s="238"/>
      <c r="DA26" s="238"/>
      <c r="DB26" s="238"/>
      <c r="DC26" s="239"/>
      <c r="DD26" s="244"/>
      <c r="DE26" s="238"/>
      <c r="DF26" s="238"/>
      <c r="DG26" s="238"/>
      <c r="DH26" s="238"/>
      <c r="DI26" s="238"/>
      <c r="DJ26" s="238"/>
      <c r="DK26" s="238"/>
      <c r="DL26" s="238"/>
      <c r="DM26" s="239"/>
      <c r="DN26" s="43"/>
      <c r="DO26" s="261">
        <f>DO27</f>
        <v>5232785.95</v>
      </c>
      <c r="DP26" s="262"/>
      <c r="DQ26" s="262"/>
      <c r="DR26" s="262"/>
      <c r="DS26" s="262"/>
      <c r="DT26" s="262"/>
      <c r="DU26" s="262"/>
      <c r="DV26" s="262"/>
      <c r="DW26" s="262"/>
      <c r="DX26" s="262"/>
      <c r="DY26" s="262"/>
      <c r="DZ26" s="262"/>
      <c r="EA26" s="263"/>
      <c r="EB26" s="261">
        <f>EB27</f>
        <v>675900</v>
      </c>
      <c r="EC26" s="262"/>
      <c r="ED26" s="262"/>
      <c r="EE26" s="262"/>
      <c r="EF26" s="262"/>
      <c r="EG26" s="262"/>
      <c r="EH26" s="262"/>
      <c r="EI26" s="262"/>
      <c r="EJ26" s="262"/>
      <c r="EK26" s="262"/>
      <c r="EL26" s="262"/>
      <c r="EM26" s="262"/>
      <c r="EN26" s="263"/>
      <c r="EO26" s="261">
        <f>EO27</f>
        <v>1085240</v>
      </c>
      <c r="EP26" s="262"/>
      <c r="EQ26" s="262"/>
      <c r="ER26" s="262"/>
      <c r="ES26" s="262"/>
      <c r="ET26" s="262"/>
      <c r="EU26" s="262"/>
      <c r="EV26" s="262"/>
      <c r="EW26" s="262"/>
      <c r="EX26" s="262"/>
      <c r="EY26" s="262"/>
      <c r="EZ26" s="262"/>
      <c r="FA26" s="263"/>
      <c r="FB26" s="248"/>
      <c r="FC26" s="249"/>
      <c r="FD26" s="249"/>
      <c r="FE26" s="249"/>
      <c r="FF26" s="249"/>
      <c r="FG26" s="249"/>
      <c r="FH26" s="249"/>
      <c r="FI26" s="249"/>
      <c r="FJ26" s="249"/>
      <c r="FK26" s="249"/>
      <c r="FL26" s="249"/>
      <c r="FM26" s="249"/>
      <c r="FN26" s="250"/>
    </row>
    <row r="27" spans="1:170" ht="25.5" customHeight="1" thickBot="1">
      <c r="A27" s="238" t="s">
        <v>286</v>
      </c>
      <c r="B27" s="238"/>
      <c r="C27" s="238"/>
      <c r="D27" s="238"/>
      <c r="E27" s="238"/>
      <c r="F27" s="238"/>
      <c r="G27" s="238"/>
      <c r="H27" s="239"/>
      <c r="I27" s="275" t="s">
        <v>279</v>
      </c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276"/>
      <c r="BF27" s="276"/>
      <c r="BG27" s="276"/>
      <c r="BH27" s="276"/>
      <c r="BI27" s="276"/>
      <c r="BJ27" s="276"/>
      <c r="BK27" s="276"/>
      <c r="BL27" s="276"/>
      <c r="BM27" s="276"/>
      <c r="BN27" s="276"/>
      <c r="BO27" s="276"/>
      <c r="BP27" s="276"/>
      <c r="BQ27" s="276"/>
      <c r="BR27" s="276"/>
      <c r="BS27" s="276"/>
      <c r="BT27" s="276"/>
      <c r="BU27" s="276"/>
      <c r="BV27" s="276"/>
      <c r="BW27" s="276"/>
      <c r="BX27" s="276"/>
      <c r="BY27" s="276"/>
      <c r="BZ27" s="276"/>
      <c r="CA27" s="276"/>
      <c r="CB27" s="276"/>
      <c r="CC27" s="276"/>
      <c r="CD27" s="276"/>
      <c r="CE27" s="276"/>
      <c r="CF27" s="276"/>
      <c r="CG27" s="276"/>
      <c r="CH27" s="276"/>
      <c r="CI27" s="276"/>
      <c r="CJ27" s="276"/>
      <c r="CK27" s="276"/>
      <c r="CL27" s="276"/>
      <c r="CM27" s="276"/>
      <c r="CN27" s="243" t="s">
        <v>287</v>
      </c>
      <c r="CO27" s="238"/>
      <c r="CP27" s="238"/>
      <c r="CQ27" s="238"/>
      <c r="CR27" s="238"/>
      <c r="CS27" s="238"/>
      <c r="CT27" s="238"/>
      <c r="CU27" s="239"/>
      <c r="CV27" s="244" t="s">
        <v>21</v>
      </c>
      <c r="CW27" s="238"/>
      <c r="CX27" s="238"/>
      <c r="CY27" s="238"/>
      <c r="CZ27" s="238"/>
      <c r="DA27" s="238"/>
      <c r="DB27" s="238"/>
      <c r="DC27" s="239"/>
      <c r="DD27" s="244"/>
      <c r="DE27" s="238"/>
      <c r="DF27" s="238"/>
      <c r="DG27" s="238"/>
      <c r="DH27" s="238"/>
      <c r="DI27" s="238"/>
      <c r="DJ27" s="238"/>
      <c r="DK27" s="238"/>
      <c r="DL27" s="238"/>
      <c r="DM27" s="239"/>
      <c r="DN27" s="43"/>
      <c r="DO27" s="245">
        <f>ПЛАН!E57+ПЛАН!E60+ПЛАН!E67</f>
        <v>5232785.95</v>
      </c>
      <c r="DP27" s="246"/>
      <c r="DQ27" s="246"/>
      <c r="DR27" s="246"/>
      <c r="DS27" s="246"/>
      <c r="DT27" s="246"/>
      <c r="DU27" s="246"/>
      <c r="DV27" s="246"/>
      <c r="DW27" s="246"/>
      <c r="DX27" s="246"/>
      <c r="DY27" s="246"/>
      <c r="DZ27" s="246"/>
      <c r="EA27" s="247"/>
      <c r="EB27" s="245">
        <f>ПЛАН!F67</f>
        <v>675900</v>
      </c>
      <c r="EC27" s="246"/>
      <c r="ED27" s="246"/>
      <c r="EE27" s="246"/>
      <c r="EF27" s="246"/>
      <c r="EG27" s="246"/>
      <c r="EH27" s="246"/>
      <c r="EI27" s="246"/>
      <c r="EJ27" s="246"/>
      <c r="EK27" s="246"/>
      <c r="EL27" s="246"/>
      <c r="EM27" s="246"/>
      <c r="EN27" s="247"/>
      <c r="EO27" s="245">
        <f>ПЛАН!G67</f>
        <v>1085240</v>
      </c>
      <c r="EP27" s="246"/>
      <c r="EQ27" s="246"/>
      <c r="ER27" s="246"/>
      <c r="ES27" s="246"/>
      <c r="ET27" s="246"/>
      <c r="EU27" s="246"/>
      <c r="EV27" s="246"/>
      <c r="EW27" s="246"/>
      <c r="EX27" s="246"/>
      <c r="EY27" s="246"/>
      <c r="EZ27" s="246"/>
      <c r="FA27" s="247"/>
      <c r="FB27" s="248"/>
      <c r="FC27" s="249"/>
      <c r="FD27" s="249"/>
      <c r="FE27" s="249"/>
      <c r="FF27" s="249"/>
      <c r="FG27" s="249"/>
      <c r="FH27" s="249"/>
      <c r="FI27" s="249"/>
      <c r="FJ27" s="249"/>
      <c r="FK27" s="249"/>
      <c r="FL27" s="249"/>
      <c r="FM27" s="249"/>
      <c r="FN27" s="250"/>
    </row>
    <row r="28" spans="1:170" ht="25.5" customHeight="1" thickBot="1">
      <c r="A28" s="238" t="s">
        <v>471</v>
      </c>
      <c r="B28" s="238"/>
      <c r="C28" s="238"/>
      <c r="D28" s="238"/>
      <c r="E28" s="238"/>
      <c r="F28" s="238"/>
      <c r="G28" s="238"/>
      <c r="H28" s="76"/>
      <c r="I28" s="240" t="s">
        <v>472</v>
      </c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7"/>
      <c r="CC28" s="257"/>
      <c r="CD28" s="257"/>
      <c r="CE28" s="257"/>
      <c r="CF28" s="257"/>
      <c r="CG28" s="257"/>
      <c r="CH28" s="257"/>
      <c r="CI28" s="257"/>
      <c r="CJ28" s="257"/>
      <c r="CK28" s="257"/>
      <c r="CL28" s="257"/>
      <c r="CM28" s="258"/>
      <c r="CN28" s="243" t="s">
        <v>473</v>
      </c>
      <c r="CO28" s="254"/>
      <c r="CP28" s="254"/>
      <c r="CQ28" s="254"/>
      <c r="CR28" s="254"/>
      <c r="CS28" s="254"/>
      <c r="CT28" s="254"/>
      <c r="CU28" s="255"/>
      <c r="CV28" s="227" t="s">
        <v>21</v>
      </c>
      <c r="CW28" s="228"/>
      <c r="CX28" s="228"/>
      <c r="CY28" s="228"/>
      <c r="CZ28" s="228"/>
      <c r="DA28" s="228"/>
      <c r="DB28" s="228"/>
      <c r="DC28" s="229"/>
      <c r="DD28" s="227"/>
      <c r="DE28" s="228"/>
      <c r="DF28" s="228"/>
      <c r="DG28" s="228"/>
      <c r="DH28" s="228"/>
      <c r="DI28" s="228"/>
      <c r="DJ28" s="228"/>
      <c r="DK28" s="228"/>
      <c r="DL28" s="228"/>
      <c r="DM28" s="229"/>
      <c r="DN28" s="43"/>
      <c r="DO28" s="245">
        <v>0</v>
      </c>
      <c r="DP28" s="246"/>
      <c r="DQ28" s="246"/>
      <c r="DR28" s="246"/>
      <c r="DS28" s="246"/>
      <c r="DT28" s="246"/>
      <c r="DU28" s="246"/>
      <c r="DV28" s="246"/>
      <c r="DW28" s="246"/>
      <c r="DX28" s="246"/>
      <c r="DY28" s="246"/>
      <c r="DZ28" s="246"/>
      <c r="EA28" s="247"/>
      <c r="EB28" s="245">
        <v>0</v>
      </c>
      <c r="EC28" s="246"/>
      <c r="ED28" s="246"/>
      <c r="EE28" s="246"/>
      <c r="EF28" s="246"/>
      <c r="EG28" s="246"/>
      <c r="EH28" s="246"/>
      <c r="EI28" s="246"/>
      <c r="EJ28" s="246"/>
      <c r="EK28" s="246"/>
      <c r="EL28" s="246"/>
      <c r="EM28" s="246"/>
      <c r="EN28" s="247"/>
      <c r="EO28" s="245">
        <v>0</v>
      </c>
      <c r="EP28" s="246"/>
      <c r="EQ28" s="246"/>
      <c r="ER28" s="246"/>
      <c r="ES28" s="246"/>
      <c r="ET28" s="246"/>
      <c r="EU28" s="246"/>
      <c r="EV28" s="246"/>
      <c r="EW28" s="246"/>
      <c r="EX28" s="246"/>
      <c r="EY28" s="246"/>
      <c r="EZ28" s="246"/>
      <c r="FA28" s="247"/>
      <c r="FB28" s="248"/>
      <c r="FC28" s="254"/>
      <c r="FD28" s="254"/>
      <c r="FE28" s="254"/>
      <c r="FF28" s="254"/>
      <c r="FG28" s="254"/>
      <c r="FH28" s="254"/>
      <c r="FI28" s="254"/>
      <c r="FJ28" s="254"/>
      <c r="FK28" s="254"/>
      <c r="FL28" s="254"/>
      <c r="FM28" s="254"/>
      <c r="FN28" s="78"/>
    </row>
    <row r="29" spans="1:170" ht="25.5" customHeight="1">
      <c r="A29" s="238" t="s">
        <v>474</v>
      </c>
      <c r="B29" s="238"/>
      <c r="C29" s="238"/>
      <c r="D29" s="238"/>
      <c r="E29" s="238"/>
      <c r="F29" s="238"/>
      <c r="G29" s="238"/>
      <c r="H29" s="76"/>
      <c r="I29" s="240" t="s">
        <v>475</v>
      </c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I29" s="257"/>
      <c r="CJ29" s="257"/>
      <c r="CK29" s="257"/>
      <c r="CL29" s="257"/>
      <c r="CM29" s="258"/>
      <c r="CN29" s="243" t="s">
        <v>476</v>
      </c>
      <c r="CO29" s="254"/>
      <c r="CP29" s="254"/>
      <c r="CQ29" s="254"/>
      <c r="CR29" s="254"/>
      <c r="CS29" s="254"/>
      <c r="CT29" s="254"/>
      <c r="CU29" s="255"/>
      <c r="CV29" s="227" t="s">
        <v>21</v>
      </c>
      <c r="CW29" s="228"/>
      <c r="CX29" s="228"/>
      <c r="CY29" s="228"/>
      <c r="CZ29" s="228"/>
      <c r="DA29" s="228"/>
      <c r="DB29" s="228"/>
      <c r="DC29" s="229"/>
      <c r="DD29" s="227"/>
      <c r="DE29" s="228"/>
      <c r="DF29" s="228"/>
      <c r="DG29" s="228"/>
      <c r="DH29" s="228"/>
      <c r="DI29" s="228"/>
      <c r="DJ29" s="228"/>
      <c r="DK29" s="228"/>
      <c r="DL29" s="228"/>
      <c r="DM29" s="229"/>
      <c r="DN29" s="43"/>
      <c r="DO29" s="245">
        <v>0</v>
      </c>
      <c r="DP29" s="246"/>
      <c r="DQ29" s="246"/>
      <c r="DR29" s="246"/>
      <c r="DS29" s="246"/>
      <c r="DT29" s="246"/>
      <c r="DU29" s="246"/>
      <c r="DV29" s="246"/>
      <c r="DW29" s="246"/>
      <c r="DX29" s="246"/>
      <c r="DY29" s="246"/>
      <c r="DZ29" s="246"/>
      <c r="EA29" s="247"/>
      <c r="EB29" s="245">
        <v>0</v>
      </c>
      <c r="EC29" s="246"/>
      <c r="ED29" s="246"/>
      <c r="EE29" s="246"/>
      <c r="EF29" s="246"/>
      <c r="EG29" s="246"/>
      <c r="EH29" s="246"/>
      <c r="EI29" s="246"/>
      <c r="EJ29" s="246"/>
      <c r="EK29" s="246"/>
      <c r="EL29" s="246"/>
      <c r="EM29" s="246"/>
      <c r="EN29" s="247"/>
      <c r="EO29" s="245">
        <v>0</v>
      </c>
      <c r="EP29" s="246"/>
      <c r="EQ29" s="246"/>
      <c r="ER29" s="246"/>
      <c r="ES29" s="246"/>
      <c r="ET29" s="246"/>
      <c r="EU29" s="246"/>
      <c r="EV29" s="246"/>
      <c r="EW29" s="246"/>
      <c r="EX29" s="246"/>
      <c r="EY29" s="246"/>
      <c r="EZ29" s="246"/>
      <c r="FA29" s="247"/>
      <c r="FB29" s="248"/>
      <c r="FC29" s="254"/>
      <c r="FD29" s="254"/>
      <c r="FE29" s="254"/>
      <c r="FF29" s="254"/>
      <c r="FG29" s="254"/>
      <c r="FH29" s="254"/>
      <c r="FI29" s="254"/>
      <c r="FJ29" s="254"/>
      <c r="FK29" s="254"/>
      <c r="FL29" s="254"/>
      <c r="FM29" s="254"/>
      <c r="FN29" s="78"/>
    </row>
    <row r="30" spans="1:170" ht="16.5" customHeight="1">
      <c r="A30" s="238" t="s">
        <v>288</v>
      </c>
      <c r="B30" s="238"/>
      <c r="C30" s="238"/>
      <c r="D30" s="238"/>
      <c r="E30" s="238"/>
      <c r="F30" s="238"/>
      <c r="G30" s="238"/>
      <c r="H30" s="239"/>
      <c r="I30" s="259" t="s">
        <v>298</v>
      </c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0"/>
      <c r="AK30" s="260"/>
      <c r="AL30" s="260"/>
      <c r="AM30" s="260"/>
      <c r="AN30" s="260"/>
      <c r="AO30" s="260"/>
      <c r="AP30" s="260"/>
      <c r="AQ30" s="260"/>
      <c r="AR30" s="260"/>
      <c r="AS30" s="260"/>
      <c r="AT30" s="260"/>
      <c r="AU30" s="260"/>
      <c r="AV30" s="260"/>
      <c r="AW30" s="260"/>
      <c r="AX30" s="260"/>
      <c r="AY30" s="260"/>
      <c r="AZ30" s="260"/>
      <c r="BA30" s="260"/>
      <c r="BB30" s="260"/>
      <c r="BC30" s="260"/>
      <c r="BD30" s="260"/>
      <c r="BE30" s="260"/>
      <c r="BF30" s="260"/>
      <c r="BG30" s="260"/>
      <c r="BH30" s="260"/>
      <c r="BI30" s="260"/>
      <c r="BJ30" s="260"/>
      <c r="BK30" s="260"/>
      <c r="BL30" s="260"/>
      <c r="BM30" s="260"/>
      <c r="BN30" s="260"/>
      <c r="BO30" s="260"/>
      <c r="BP30" s="260"/>
      <c r="BQ30" s="260"/>
      <c r="BR30" s="260"/>
      <c r="BS30" s="260"/>
      <c r="BT30" s="260"/>
      <c r="BU30" s="260"/>
      <c r="BV30" s="260"/>
      <c r="BW30" s="260"/>
      <c r="BX30" s="260"/>
      <c r="BY30" s="260"/>
      <c r="BZ30" s="260"/>
      <c r="CA30" s="260"/>
      <c r="CB30" s="260"/>
      <c r="CC30" s="260"/>
      <c r="CD30" s="260"/>
      <c r="CE30" s="260"/>
      <c r="CF30" s="260"/>
      <c r="CG30" s="260"/>
      <c r="CH30" s="260"/>
      <c r="CI30" s="260"/>
      <c r="CJ30" s="260"/>
      <c r="CK30" s="260"/>
      <c r="CL30" s="260"/>
      <c r="CM30" s="260"/>
      <c r="CN30" s="266" t="s">
        <v>289</v>
      </c>
      <c r="CO30" s="267"/>
      <c r="CP30" s="267"/>
      <c r="CQ30" s="267"/>
      <c r="CR30" s="267"/>
      <c r="CS30" s="267"/>
      <c r="CT30" s="267"/>
      <c r="CU30" s="268"/>
      <c r="CV30" s="269" t="s">
        <v>21</v>
      </c>
      <c r="CW30" s="267"/>
      <c r="CX30" s="267"/>
      <c r="CY30" s="267"/>
      <c r="CZ30" s="267"/>
      <c r="DA30" s="267"/>
      <c r="DB30" s="267"/>
      <c r="DC30" s="268"/>
      <c r="DD30" s="270"/>
      <c r="DE30" s="271"/>
      <c r="DF30" s="271"/>
      <c r="DG30" s="271"/>
      <c r="DH30" s="271"/>
      <c r="DI30" s="271"/>
      <c r="DJ30" s="271"/>
      <c r="DK30" s="271"/>
      <c r="DL30" s="271"/>
      <c r="DM30" s="272"/>
      <c r="DN30" s="79"/>
      <c r="DO30" s="245">
        <v>0</v>
      </c>
      <c r="DP30" s="246"/>
      <c r="DQ30" s="246"/>
      <c r="DR30" s="246"/>
      <c r="DS30" s="246"/>
      <c r="DT30" s="246"/>
      <c r="DU30" s="246"/>
      <c r="DV30" s="246"/>
      <c r="DW30" s="246"/>
      <c r="DX30" s="246"/>
      <c r="DY30" s="246"/>
      <c r="DZ30" s="246"/>
      <c r="EA30" s="247"/>
      <c r="EB30" s="245">
        <v>0</v>
      </c>
      <c r="EC30" s="246"/>
      <c r="ED30" s="246"/>
      <c r="EE30" s="246"/>
      <c r="EF30" s="246"/>
      <c r="EG30" s="246"/>
      <c r="EH30" s="246"/>
      <c r="EI30" s="246"/>
      <c r="EJ30" s="246"/>
      <c r="EK30" s="246"/>
      <c r="EL30" s="246"/>
      <c r="EM30" s="246"/>
      <c r="EN30" s="247"/>
      <c r="EO30" s="245">
        <v>0</v>
      </c>
      <c r="EP30" s="246"/>
      <c r="EQ30" s="246"/>
      <c r="ER30" s="246"/>
      <c r="ES30" s="246"/>
      <c r="ET30" s="246"/>
      <c r="EU30" s="246"/>
      <c r="EV30" s="246"/>
      <c r="EW30" s="246"/>
      <c r="EX30" s="246"/>
      <c r="EY30" s="246"/>
      <c r="EZ30" s="246"/>
      <c r="FA30" s="247"/>
      <c r="FB30" s="248"/>
      <c r="FC30" s="249"/>
      <c r="FD30" s="249"/>
      <c r="FE30" s="249"/>
      <c r="FF30" s="249"/>
      <c r="FG30" s="249"/>
      <c r="FH30" s="249"/>
      <c r="FI30" s="249"/>
      <c r="FJ30" s="249"/>
      <c r="FK30" s="249"/>
      <c r="FL30" s="249"/>
      <c r="FM30" s="249"/>
      <c r="FN30" s="250"/>
    </row>
    <row r="31" spans="1:170" ht="27" customHeight="1">
      <c r="A31" s="238" t="s">
        <v>290</v>
      </c>
      <c r="B31" s="238"/>
      <c r="C31" s="238"/>
      <c r="D31" s="238"/>
      <c r="E31" s="238"/>
      <c r="F31" s="238"/>
      <c r="G31" s="238"/>
      <c r="H31" s="239"/>
      <c r="I31" s="264" t="s">
        <v>477</v>
      </c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  <c r="AO31" s="265"/>
      <c r="AP31" s="265"/>
      <c r="AQ31" s="265"/>
      <c r="AR31" s="265"/>
      <c r="AS31" s="265"/>
      <c r="AT31" s="265"/>
      <c r="AU31" s="265"/>
      <c r="AV31" s="265"/>
      <c r="AW31" s="265"/>
      <c r="AX31" s="265"/>
      <c r="AY31" s="265"/>
      <c r="AZ31" s="265"/>
      <c r="BA31" s="265"/>
      <c r="BB31" s="265"/>
      <c r="BC31" s="265"/>
      <c r="BD31" s="265"/>
      <c r="BE31" s="265"/>
      <c r="BF31" s="265"/>
      <c r="BG31" s="265"/>
      <c r="BH31" s="265"/>
      <c r="BI31" s="265"/>
      <c r="BJ31" s="265"/>
      <c r="BK31" s="265"/>
      <c r="BL31" s="265"/>
      <c r="BM31" s="265"/>
      <c r="BN31" s="265"/>
      <c r="BO31" s="265"/>
      <c r="BP31" s="265"/>
      <c r="BQ31" s="265"/>
      <c r="BR31" s="265"/>
      <c r="BS31" s="265"/>
      <c r="BT31" s="265"/>
      <c r="BU31" s="265"/>
      <c r="BV31" s="265"/>
      <c r="BW31" s="265"/>
      <c r="BX31" s="265"/>
      <c r="BY31" s="265"/>
      <c r="BZ31" s="265"/>
      <c r="CA31" s="265"/>
      <c r="CB31" s="265"/>
      <c r="CC31" s="265"/>
      <c r="CD31" s="265"/>
      <c r="CE31" s="265"/>
      <c r="CF31" s="265"/>
      <c r="CG31" s="265"/>
      <c r="CH31" s="265"/>
      <c r="CI31" s="265"/>
      <c r="CJ31" s="265"/>
      <c r="CK31" s="265"/>
      <c r="CL31" s="265"/>
      <c r="CM31" s="265"/>
      <c r="CN31" s="243" t="s">
        <v>291</v>
      </c>
      <c r="CO31" s="238"/>
      <c r="CP31" s="238"/>
      <c r="CQ31" s="238"/>
      <c r="CR31" s="238"/>
      <c r="CS31" s="238"/>
      <c r="CT31" s="238"/>
      <c r="CU31" s="239"/>
      <c r="CV31" s="244" t="s">
        <v>21</v>
      </c>
      <c r="CW31" s="238"/>
      <c r="CX31" s="238"/>
      <c r="CY31" s="238"/>
      <c r="CZ31" s="238"/>
      <c r="DA31" s="238"/>
      <c r="DB31" s="238"/>
      <c r="DC31" s="239"/>
      <c r="DD31" s="244"/>
      <c r="DE31" s="238"/>
      <c r="DF31" s="238"/>
      <c r="DG31" s="238"/>
      <c r="DH31" s="238"/>
      <c r="DI31" s="238"/>
      <c r="DJ31" s="238"/>
      <c r="DK31" s="238"/>
      <c r="DL31" s="238"/>
      <c r="DM31" s="239"/>
      <c r="DN31" s="43"/>
      <c r="DO31" s="261">
        <v>0</v>
      </c>
      <c r="DP31" s="262"/>
      <c r="DQ31" s="262"/>
      <c r="DR31" s="262"/>
      <c r="DS31" s="262"/>
      <c r="DT31" s="262"/>
      <c r="DU31" s="262"/>
      <c r="DV31" s="262"/>
      <c r="DW31" s="262"/>
      <c r="DX31" s="262"/>
      <c r="DY31" s="262"/>
      <c r="DZ31" s="262"/>
      <c r="EA31" s="263"/>
      <c r="EB31" s="261">
        <v>0</v>
      </c>
      <c r="EC31" s="262"/>
      <c r="ED31" s="262"/>
      <c r="EE31" s="262"/>
      <c r="EF31" s="262"/>
      <c r="EG31" s="262"/>
      <c r="EH31" s="262"/>
      <c r="EI31" s="262"/>
      <c r="EJ31" s="262"/>
      <c r="EK31" s="262"/>
      <c r="EL31" s="262"/>
      <c r="EM31" s="262"/>
      <c r="EN31" s="263"/>
      <c r="EO31" s="261">
        <v>0</v>
      </c>
      <c r="EP31" s="262"/>
      <c r="EQ31" s="262"/>
      <c r="ER31" s="262"/>
      <c r="ES31" s="262"/>
      <c r="ET31" s="262"/>
      <c r="EU31" s="262"/>
      <c r="EV31" s="262"/>
      <c r="EW31" s="262"/>
      <c r="EX31" s="262"/>
      <c r="EY31" s="262"/>
      <c r="EZ31" s="262"/>
      <c r="FA31" s="263"/>
      <c r="FB31" s="248"/>
      <c r="FC31" s="249"/>
      <c r="FD31" s="249"/>
      <c r="FE31" s="249"/>
      <c r="FF31" s="249"/>
      <c r="FG31" s="249"/>
      <c r="FH31" s="249"/>
      <c r="FI31" s="249"/>
      <c r="FJ31" s="249"/>
      <c r="FK31" s="249"/>
      <c r="FL31" s="249"/>
      <c r="FM31" s="249"/>
      <c r="FN31" s="250"/>
    </row>
    <row r="32" spans="1:170" ht="27" customHeight="1">
      <c r="A32" s="238" t="s">
        <v>478</v>
      </c>
      <c r="B32" s="238"/>
      <c r="C32" s="238"/>
      <c r="D32" s="238"/>
      <c r="E32" s="238"/>
      <c r="F32" s="238"/>
      <c r="G32" s="238"/>
      <c r="H32" s="76"/>
      <c r="I32" s="240" t="s">
        <v>479</v>
      </c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  <c r="BN32" s="257"/>
      <c r="BO32" s="257"/>
      <c r="BP32" s="257"/>
      <c r="BQ32" s="257"/>
      <c r="BR32" s="257"/>
      <c r="BS32" s="257"/>
      <c r="BT32" s="257"/>
      <c r="BU32" s="257"/>
      <c r="BV32" s="257"/>
      <c r="BW32" s="257"/>
      <c r="BX32" s="257"/>
      <c r="BY32" s="257"/>
      <c r="BZ32" s="257"/>
      <c r="CA32" s="257"/>
      <c r="CB32" s="257"/>
      <c r="CC32" s="257"/>
      <c r="CD32" s="257"/>
      <c r="CE32" s="257"/>
      <c r="CF32" s="257"/>
      <c r="CG32" s="257"/>
      <c r="CH32" s="257"/>
      <c r="CI32" s="257"/>
      <c r="CJ32" s="257"/>
      <c r="CK32" s="257"/>
      <c r="CL32" s="257"/>
      <c r="CM32" s="258"/>
      <c r="CN32" s="243" t="s">
        <v>480</v>
      </c>
      <c r="CO32" s="254"/>
      <c r="CP32" s="254"/>
      <c r="CQ32" s="254"/>
      <c r="CR32" s="254"/>
      <c r="CS32" s="254"/>
      <c r="CT32" s="254"/>
      <c r="CU32" s="255"/>
      <c r="CV32" s="256"/>
      <c r="CW32" s="254"/>
      <c r="CX32" s="254"/>
      <c r="CY32" s="254"/>
      <c r="CZ32" s="254"/>
      <c r="DA32" s="254"/>
      <c r="DB32" s="254"/>
      <c r="DC32" s="255"/>
      <c r="DD32" s="244"/>
      <c r="DE32" s="254"/>
      <c r="DF32" s="254"/>
      <c r="DG32" s="254"/>
      <c r="DH32" s="254"/>
      <c r="DI32" s="254"/>
      <c r="DJ32" s="254"/>
      <c r="DK32" s="254"/>
      <c r="DL32" s="80"/>
      <c r="DM32" s="81"/>
      <c r="DN32" s="43"/>
      <c r="DO32" s="245">
        <v>0</v>
      </c>
      <c r="DP32" s="246"/>
      <c r="DQ32" s="246"/>
      <c r="DR32" s="246"/>
      <c r="DS32" s="246"/>
      <c r="DT32" s="246"/>
      <c r="DU32" s="246"/>
      <c r="DV32" s="246"/>
      <c r="DW32" s="246"/>
      <c r="DX32" s="246"/>
      <c r="DY32" s="246"/>
      <c r="DZ32" s="246"/>
      <c r="EA32" s="247"/>
      <c r="EB32" s="245">
        <v>0</v>
      </c>
      <c r="EC32" s="246"/>
      <c r="ED32" s="246"/>
      <c r="EE32" s="246"/>
      <c r="EF32" s="246"/>
      <c r="EG32" s="246"/>
      <c r="EH32" s="246"/>
      <c r="EI32" s="246"/>
      <c r="EJ32" s="246"/>
      <c r="EK32" s="246"/>
      <c r="EL32" s="246"/>
      <c r="EM32" s="246"/>
      <c r="EN32" s="247"/>
      <c r="EO32" s="245">
        <v>0</v>
      </c>
      <c r="EP32" s="246"/>
      <c r="EQ32" s="246"/>
      <c r="ER32" s="246"/>
      <c r="ES32" s="246"/>
      <c r="ET32" s="246"/>
      <c r="EU32" s="246"/>
      <c r="EV32" s="246"/>
      <c r="EW32" s="246"/>
      <c r="EX32" s="246"/>
      <c r="EY32" s="246"/>
      <c r="EZ32" s="246"/>
      <c r="FA32" s="247"/>
      <c r="FB32" s="248"/>
      <c r="FC32" s="254"/>
      <c r="FD32" s="254"/>
      <c r="FE32" s="254"/>
      <c r="FF32" s="254"/>
      <c r="FG32" s="254"/>
      <c r="FH32" s="254"/>
      <c r="FI32" s="254"/>
      <c r="FJ32" s="254"/>
      <c r="FK32" s="254"/>
      <c r="FL32" s="254"/>
      <c r="FM32" s="82"/>
      <c r="FN32" s="83"/>
    </row>
    <row r="33" spans="1:181" ht="24" customHeight="1" thickBot="1">
      <c r="A33" s="238" t="s">
        <v>292</v>
      </c>
      <c r="B33" s="238"/>
      <c r="C33" s="238"/>
      <c r="D33" s="238"/>
      <c r="E33" s="238"/>
      <c r="F33" s="238"/>
      <c r="G33" s="238"/>
      <c r="H33" s="239"/>
      <c r="I33" s="264" t="s">
        <v>293</v>
      </c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265"/>
      <c r="AM33" s="265"/>
      <c r="AN33" s="265"/>
      <c r="AO33" s="265"/>
      <c r="AP33" s="265"/>
      <c r="AQ33" s="265"/>
      <c r="AR33" s="265"/>
      <c r="AS33" s="265"/>
      <c r="AT33" s="265"/>
      <c r="AU33" s="265"/>
      <c r="AV33" s="265"/>
      <c r="AW33" s="265"/>
      <c r="AX33" s="265"/>
      <c r="AY33" s="265"/>
      <c r="AZ33" s="265"/>
      <c r="BA33" s="265"/>
      <c r="BB33" s="265"/>
      <c r="BC33" s="265"/>
      <c r="BD33" s="265"/>
      <c r="BE33" s="265"/>
      <c r="BF33" s="265"/>
      <c r="BG33" s="265"/>
      <c r="BH33" s="265"/>
      <c r="BI33" s="265"/>
      <c r="BJ33" s="265"/>
      <c r="BK33" s="265"/>
      <c r="BL33" s="265"/>
      <c r="BM33" s="265"/>
      <c r="BN33" s="265"/>
      <c r="BO33" s="265"/>
      <c r="BP33" s="265"/>
      <c r="BQ33" s="265"/>
      <c r="BR33" s="265"/>
      <c r="BS33" s="265"/>
      <c r="BT33" s="265"/>
      <c r="BU33" s="265"/>
      <c r="BV33" s="265"/>
      <c r="BW33" s="265"/>
      <c r="BX33" s="265"/>
      <c r="BY33" s="265"/>
      <c r="BZ33" s="265"/>
      <c r="CA33" s="265"/>
      <c r="CB33" s="265"/>
      <c r="CC33" s="265"/>
      <c r="CD33" s="265"/>
      <c r="CE33" s="265"/>
      <c r="CF33" s="265"/>
      <c r="CG33" s="265"/>
      <c r="CH33" s="265"/>
      <c r="CI33" s="265"/>
      <c r="CJ33" s="265"/>
      <c r="CK33" s="265"/>
      <c r="CL33" s="265"/>
      <c r="CM33" s="265"/>
      <c r="CN33" s="277" t="s">
        <v>294</v>
      </c>
      <c r="CO33" s="278"/>
      <c r="CP33" s="278"/>
      <c r="CQ33" s="278"/>
      <c r="CR33" s="278"/>
      <c r="CS33" s="278"/>
      <c r="CT33" s="278"/>
      <c r="CU33" s="279"/>
      <c r="CV33" s="280"/>
      <c r="CW33" s="278"/>
      <c r="CX33" s="278"/>
      <c r="CY33" s="278"/>
      <c r="CZ33" s="278"/>
      <c r="DA33" s="278"/>
      <c r="DB33" s="278"/>
      <c r="DC33" s="279"/>
      <c r="DD33" s="280"/>
      <c r="DE33" s="278"/>
      <c r="DF33" s="278"/>
      <c r="DG33" s="278"/>
      <c r="DH33" s="278"/>
      <c r="DI33" s="278"/>
      <c r="DJ33" s="278"/>
      <c r="DK33" s="278"/>
      <c r="DL33" s="278"/>
      <c r="DM33" s="279"/>
      <c r="DN33" s="43"/>
      <c r="DO33" s="261">
        <f>DO37</f>
        <v>0</v>
      </c>
      <c r="DP33" s="262"/>
      <c r="DQ33" s="262"/>
      <c r="DR33" s="262"/>
      <c r="DS33" s="262"/>
      <c r="DT33" s="262"/>
      <c r="DU33" s="262"/>
      <c r="DV33" s="262"/>
      <c r="DW33" s="262"/>
      <c r="DX33" s="262"/>
      <c r="DY33" s="262"/>
      <c r="DZ33" s="262"/>
      <c r="EA33" s="263"/>
      <c r="EB33" s="261">
        <f>EB37</f>
        <v>0</v>
      </c>
      <c r="EC33" s="262"/>
      <c r="ED33" s="262"/>
      <c r="EE33" s="262"/>
      <c r="EF33" s="262"/>
      <c r="EG33" s="262"/>
      <c r="EH33" s="262"/>
      <c r="EI33" s="262"/>
      <c r="EJ33" s="262"/>
      <c r="EK33" s="262"/>
      <c r="EL33" s="262"/>
      <c r="EM33" s="262"/>
      <c r="EN33" s="263"/>
      <c r="EO33" s="261">
        <f>EO37</f>
        <v>0</v>
      </c>
      <c r="EP33" s="262"/>
      <c r="EQ33" s="262"/>
      <c r="ER33" s="262"/>
      <c r="ES33" s="262"/>
      <c r="ET33" s="262"/>
      <c r="EU33" s="262"/>
      <c r="EV33" s="262"/>
      <c r="EW33" s="262"/>
      <c r="EX33" s="262"/>
      <c r="EY33" s="262"/>
      <c r="EZ33" s="262"/>
      <c r="FA33" s="263"/>
      <c r="FB33" s="281"/>
      <c r="FC33" s="282"/>
      <c r="FD33" s="282"/>
      <c r="FE33" s="282"/>
      <c r="FF33" s="282"/>
      <c r="FG33" s="282"/>
      <c r="FH33" s="282"/>
      <c r="FI33" s="282"/>
      <c r="FJ33" s="282"/>
      <c r="FK33" s="282"/>
      <c r="FL33" s="282"/>
      <c r="FM33" s="282"/>
      <c r="FN33" s="283"/>
    </row>
    <row r="34" spans="1:181" ht="27.75" customHeight="1" thickBot="1">
      <c r="A34" s="238" t="s">
        <v>295</v>
      </c>
      <c r="B34" s="238"/>
      <c r="C34" s="238"/>
      <c r="D34" s="238"/>
      <c r="E34" s="238"/>
      <c r="F34" s="238"/>
      <c r="G34" s="238"/>
      <c r="H34" s="239"/>
      <c r="I34" s="252" t="s">
        <v>279</v>
      </c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53"/>
      <c r="AZ34" s="253"/>
      <c r="BA34" s="253"/>
      <c r="BB34" s="253"/>
      <c r="BC34" s="253"/>
      <c r="BD34" s="253"/>
      <c r="BE34" s="253"/>
      <c r="BF34" s="253"/>
      <c r="BG34" s="253"/>
      <c r="BH34" s="253"/>
      <c r="BI34" s="253"/>
      <c r="BJ34" s="253"/>
      <c r="BK34" s="253"/>
      <c r="BL34" s="253"/>
      <c r="BM34" s="253"/>
      <c r="BN34" s="253"/>
      <c r="BO34" s="253"/>
      <c r="BP34" s="253"/>
      <c r="BQ34" s="253"/>
      <c r="BR34" s="253"/>
      <c r="BS34" s="253"/>
      <c r="BT34" s="253"/>
      <c r="BU34" s="253"/>
      <c r="BV34" s="253"/>
      <c r="BW34" s="253"/>
      <c r="BX34" s="253"/>
      <c r="BY34" s="253"/>
      <c r="BZ34" s="253"/>
      <c r="CA34" s="253"/>
      <c r="CB34" s="253"/>
      <c r="CC34" s="253"/>
      <c r="CD34" s="253"/>
      <c r="CE34" s="253"/>
      <c r="CF34" s="253"/>
      <c r="CG34" s="253"/>
      <c r="CH34" s="253"/>
      <c r="CI34" s="253"/>
      <c r="CJ34" s="253"/>
      <c r="CK34" s="253"/>
      <c r="CL34" s="253"/>
      <c r="CM34" s="253"/>
      <c r="CN34" s="284" t="s">
        <v>296</v>
      </c>
      <c r="CO34" s="228"/>
      <c r="CP34" s="228"/>
      <c r="CQ34" s="228"/>
      <c r="CR34" s="228"/>
      <c r="CS34" s="228"/>
      <c r="CT34" s="228"/>
      <c r="CU34" s="229"/>
      <c r="CV34" s="227" t="s">
        <v>21</v>
      </c>
      <c r="CW34" s="228"/>
      <c r="CX34" s="228"/>
      <c r="CY34" s="228"/>
      <c r="CZ34" s="228"/>
      <c r="DA34" s="228"/>
      <c r="DB34" s="228"/>
      <c r="DC34" s="229"/>
      <c r="DD34" s="227"/>
      <c r="DE34" s="228"/>
      <c r="DF34" s="228"/>
      <c r="DG34" s="228"/>
      <c r="DH34" s="228"/>
      <c r="DI34" s="228"/>
      <c r="DJ34" s="228"/>
      <c r="DK34" s="228"/>
      <c r="DL34" s="228"/>
      <c r="DM34" s="229"/>
      <c r="DN34" s="43"/>
      <c r="DO34" s="245">
        <v>0</v>
      </c>
      <c r="DP34" s="246"/>
      <c r="DQ34" s="246"/>
      <c r="DR34" s="246"/>
      <c r="DS34" s="246"/>
      <c r="DT34" s="246"/>
      <c r="DU34" s="246"/>
      <c r="DV34" s="246"/>
      <c r="DW34" s="246"/>
      <c r="DX34" s="246"/>
      <c r="DY34" s="246"/>
      <c r="DZ34" s="246"/>
      <c r="EA34" s="247"/>
      <c r="EB34" s="261">
        <v>0</v>
      </c>
      <c r="EC34" s="262"/>
      <c r="ED34" s="262"/>
      <c r="EE34" s="262"/>
      <c r="EF34" s="262"/>
      <c r="EG34" s="262"/>
      <c r="EH34" s="262"/>
      <c r="EI34" s="262"/>
      <c r="EJ34" s="262"/>
      <c r="EK34" s="262"/>
      <c r="EL34" s="262"/>
      <c r="EM34" s="262"/>
      <c r="EN34" s="263"/>
      <c r="EO34" s="261">
        <v>0</v>
      </c>
      <c r="EP34" s="262"/>
      <c r="EQ34" s="262"/>
      <c r="ER34" s="262"/>
      <c r="ES34" s="262"/>
      <c r="ET34" s="262"/>
      <c r="EU34" s="262"/>
      <c r="EV34" s="262"/>
      <c r="EW34" s="262"/>
      <c r="EX34" s="262"/>
      <c r="EY34" s="262"/>
      <c r="EZ34" s="262"/>
      <c r="FA34" s="263"/>
      <c r="FB34" s="233"/>
      <c r="FC34" s="234"/>
      <c r="FD34" s="234"/>
      <c r="FE34" s="234"/>
      <c r="FF34" s="234"/>
      <c r="FG34" s="234"/>
      <c r="FH34" s="234"/>
      <c r="FI34" s="234"/>
      <c r="FJ34" s="234"/>
      <c r="FK34" s="234"/>
      <c r="FL34" s="234"/>
      <c r="FM34" s="234"/>
      <c r="FN34" s="235"/>
    </row>
    <row r="35" spans="1:181" ht="22.5" customHeight="1" thickBot="1">
      <c r="A35" s="238" t="s">
        <v>481</v>
      </c>
      <c r="B35" s="238"/>
      <c r="C35" s="238"/>
      <c r="D35" s="238"/>
      <c r="E35" s="238"/>
      <c r="F35" s="238"/>
      <c r="G35" s="238"/>
      <c r="H35" s="76"/>
      <c r="I35" s="240" t="s">
        <v>482</v>
      </c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  <c r="BO35" s="257"/>
      <c r="BP35" s="257"/>
      <c r="BQ35" s="257"/>
      <c r="BR35" s="257"/>
      <c r="BS35" s="257"/>
      <c r="BT35" s="257"/>
      <c r="BU35" s="257"/>
      <c r="BV35" s="257"/>
      <c r="BW35" s="257"/>
      <c r="BX35" s="257"/>
      <c r="BY35" s="257"/>
      <c r="BZ35" s="257"/>
      <c r="CA35" s="257"/>
      <c r="CB35" s="257"/>
      <c r="CC35" s="257"/>
      <c r="CD35" s="257"/>
      <c r="CE35" s="257"/>
      <c r="CF35" s="257"/>
      <c r="CG35" s="257"/>
      <c r="CH35" s="257"/>
      <c r="CI35" s="257"/>
      <c r="CJ35" s="257"/>
      <c r="CK35" s="257"/>
      <c r="CL35" s="257"/>
      <c r="CM35" s="258"/>
      <c r="CN35" s="243" t="s">
        <v>483</v>
      </c>
      <c r="CO35" s="254"/>
      <c r="CP35" s="254"/>
      <c r="CQ35" s="254"/>
      <c r="CR35" s="254"/>
      <c r="CS35" s="254"/>
      <c r="CT35" s="254"/>
      <c r="CU35" s="255"/>
      <c r="CV35" s="227" t="s">
        <v>21</v>
      </c>
      <c r="CW35" s="228"/>
      <c r="CX35" s="228"/>
      <c r="CY35" s="228"/>
      <c r="CZ35" s="228"/>
      <c r="DA35" s="228"/>
      <c r="DB35" s="228"/>
      <c r="DC35" s="229"/>
      <c r="DD35" s="227"/>
      <c r="DE35" s="228"/>
      <c r="DF35" s="228"/>
      <c r="DG35" s="228"/>
      <c r="DH35" s="228"/>
      <c r="DI35" s="228"/>
      <c r="DJ35" s="228"/>
      <c r="DK35" s="228"/>
      <c r="DL35" s="228"/>
      <c r="DM35" s="229"/>
      <c r="DN35" s="43"/>
      <c r="DO35" s="245">
        <v>0</v>
      </c>
      <c r="DP35" s="246"/>
      <c r="DQ35" s="246"/>
      <c r="DR35" s="246"/>
      <c r="DS35" s="246"/>
      <c r="DT35" s="246"/>
      <c r="DU35" s="246"/>
      <c r="DV35" s="246"/>
      <c r="DW35" s="246"/>
      <c r="DX35" s="246"/>
      <c r="DY35" s="246"/>
      <c r="DZ35" s="246"/>
      <c r="EA35" s="247"/>
      <c r="EB35" s="261">
        <v>0</v>
      </c>
      <c r="EC35" s="262"/>
      <c r="ED35" s="262"/>
      <c r="EE35" s="262"/>
      <c r="EF35" s="262"/>
      <c r="EG35" s="262"/>
      <c r="EH35" s="262"/>
      <c r="EI35" s="262"/>
      <c r="EJ35" s="262"/>
      <c r="EK35" s="262"/>
      <c r="EL35" s="262"/>
      <c r="EM35" s="262"/>
      <c r="EN35" s="263"/>
      <c r="EO35" s="261">
        <v>0</v>
      </c>
      <c r="EP35" s="262"/>
      <c r="EQ35" s="262"/>
      <c r="ER35" s="262"/>
      <c r="ES35" s="262"/>
      <c r="ET35" s="262"/>
      <c r="EU35" s="262"/>
      <c r="EV35" s="262"/>
      <c r="EW35" s="262"/>
      <c r="EX35" s="262"/>
      <c r="EY35" s="262"/>
      <c r="EZ35" s="262"/>
      <c r="FA35" s="263"/>
      <c r="FB35" s="248"/>
      <c r="FC35" s="254"/>
      <c r="FD35" s="254"/>
      <c r="FE35" s="254"/>
      <c r="FF35" s="254"/>
      <c r="FG35" s="254"/>
      <c r="FH35" s="254"/>
      <c r="FI35" s="254"/>
      <c r="FJ35" s="254"/>
      <c r="FK35" s="254"/>
      <c r="FL35" s="254"/>
      <c r="FM35" s="84"/>
      <c r="FN35" s="85"/>
    </row>
    <row r="36" spans="1:181" ht="22.5" customHeight="1">
      <c r="A36" s="238" t="s">
        <v>484</v>
      </c>
      <c r="B36" s="238"/>
      <c r="C36" s="238"/>
      <c r="D36" s="238"/>
      <c r="E36" s="238"/>
      <c r="F36" s="238"/>
      <c r="G36" s="238"/>
      <c r="H36" s="76"/>
      <c r="I36" s="240" t="s">
        <v>485</v>
      </c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257"/>
      <c r="BJ36" s="257"/>
      <c r="BK36" s="257"/>
      <c r="BL36" s="257"/>
      <c r="BM36" s="257"/>
      <c r="BN36" s="257"/>
      <c r="BO36" s="257"/>
      <c r="BP36" s="257"/>
      <c r="BQ36" s="257"/>
      <c r="BR36" s="257"/>
      <c r="BS36" s="257"/>
      <c r="BT36" s="257"/>
      <c r="BU36" s="257"/>
      <c r="BV36" s="257"/>
      <c r="BW36" s="257"/>
      <c r="BX36" s="257"/>
      <c r="BY36" s="257"/>
      <c r="BZ36" s="257"/>
      <c r="CA36" s="257"/>
      <c r="CB36" s="257"/>
      <c r="CC36" s="257"/>
      <c r="CD36" s="257"/>
      <c r="CE36" s="257"/>
      <c r="CF36" s="257"/>
      <c r="CG36" s="257"/>
      <c r="CH36" s="257"/>
      <c r="CI36" s="257"/>
      <c r="CJ36" s="257"/>
      <c r="CK36" s="257"/>
      <c r="CL36" s="257"/>
      <c r="CM36" s="258"/>
      <c r="CN36" s="243" t="s">
        <v>486</v>
      </c>
      <c r="CO36" s="254"/>
      <c r="CP36" s="254"/>
      <c r="CQ36" s="254"/>
      <c r="CR36" s="254"/>
      <c r="CS36" s="254"/>
      <c r="CT36" s="254"/>
      <c r="CU36" s="255"/>
      <c r="CV36" s="227" t="s">
        <v>21</v>
      </c>
      <c r="CW36" s="228"/>
      <c r="CX36" s="228"/>
      <c r="CY36" s="228"/>
      <c r="CZ36" s="228"/>
      <c r="DA36" s="228"/>
      <c r="DB36" s="228"/>
      <c r="DC36" s="229"/>
      <c r="DD36" s="227"/>
      <c r="DE36" s="228"/>
      <c r="DF36" s="228"/>
      <c r="DG36" s="228"/>
      <c r="DH36" s="228"/>
      <c r="DI36" s="228"/>
      <c r="DJ36" s="228"/>
      <c r="DK36" s="228"/>
      <c r="DL36" s="228"/>
      <c r="DM36" s="229"/>
      <c r="DN36" s="43"/>
      <c r="DO36" s="245">
        <v>0</v>
      </c>
      <c r="DP36" s="246"/>
      <c r="DQ36" s="246"/>
      <c r="DR36" s="246"/>
      <c r="DS36" s="246"/>
      <c r="DT36" s="246"/>
      <c r="DU36" s="246"/>
      <c r="DV36" s="246"/>
      <c r="DW36" s="246"/>
      <c r="DX36" s="246"/>
      <c r="DY36" s="246"/>
      <c r="DZ36" s="246"/>
      <c r="EA36" s="247"/>
      <c r="EB36" s="261">
        <v>0</v>
      </c>
      <c r="EC36" s="262"/>
      <c r="ED36" s="262"/>
      <c r="EE36" s="262"/>
      <c r="EF36" s="262"/>
      <c r="EG36" s="262"/>
      <c r="EH36" s="262"/>
      <c r="EI36" s="262"/>
      <c r="EJ36" s="262"/>
      <c r="EK36" s="262"/>
      <c r="EL36" s="262"/>
      <c r="EM36" s="262"/>
      <c r="EN36" s="263"/>
      <c r="EO36" s="261">
        <v>0</v>
      </c>
      <c r="EP36" s="262"/>
      <c r="EQ36" s="262"/>
      <c r="ER36" s="262"/>
      <c r="ES36" s="262"/>
      <c r="ET36" s="262"/>
      <c r="EU36" s="262"/>
      <c r="EV36" s="262"/>
      <c r="EW36" s="262"/>
      <c r="EX36" s="262"/>
      <c r="EY36" s="262"/>
      <c r="EZ36" s="262"/>
      <c r="FA36" s="263"/>
      <c r="FB36" s="248"/>
      <c r="FC36" s="254"/>
      <c r="FD36" s="254"/>
      <c r="FE36" s="254"/>
      <c r="FF36" s="254"/>
      <c r="FG36" s="254"/>
      <c r="FH36" s="254"/>
      <c r="FI36" s="254"/>
      <c r="FJ36" s="254"/>
      <c r="FK36" s="254"/>
      <c r="FL36" s="254"/>
      <c r="FM36" s="84"/>
      <c r="FN36" s="85"/>
    </row>
    <row r="37" spans="1:181" ht="18.75" customHeight="1">
      <c r="A37" s="238" t="s">
        <v>297</v>
      </c>
      <c r="B37" s="238"/>
      <c r="C37" s="238"/>
      <c r="D37" s="238"/>
      <c r="E37" s="238"/>
      <c r="F37" s="238"/>
      <c r="G37" s="238"/>
      <c r="H37" s="239"/>
      <c r="I37" s="252" t="s">
        <v>298</v>
      </c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  <c r="BC37" s="253"/>
      <c r="BD37" s="253"/>
      <c r="BE37" s="253"/>
      <c r="BF37" s="253"/>
      <c r="BG37" s="253"/>
      <c r="BH37" s="253"/>
      <c r="BI37" s="253"/>
      <c r="BJ37" s="253"/>
      <c r="BK37" s="253"/>
      <c r="BL37" s="253"/>
      <c r="BM37" s="253"/>
      <c r="BN37" s="253"/>
      <c r="BO37" s="253"/>
      <c r="BP37" s="253"/>
      <c r="BQ37" s="253"/>
      <c r="BR37" s="253"/>
      <c r="BS37" s="253"/>
      <c r="BT37" s="253"/>
      <c r="BU37" s="253"/>
      <c r="BV37" s="253"/>
      <c r="BW37" s="253"/>
      <c r="BX37" s="253"/>
      <c r="BY37" s="253"/>
      <c r="BZ37" s="253"/>
      <c r="CA37" s="253"/>
      <c r="CB37" s="253"/>
      <c r="CC37" s="253"/>
      <c r="CD37" s="253"/>
      <c r="CE37" s="253"/>
      <c r="CF37" s="253"/>
      <c r="CG37" s="253"/>
      <c r="CH37" s="253"/>
      <c r="CI37" s="253"/>
      <c r="CJ37" s="253"/>
      <c r="CK37" s="253"/>
      <c r="CL37" s="253"/>
      <c r="CM37" s="253"/>
      <c r="CN37" s="243" t="s">
        <v>299</v>
      </c>
      <c r="CO37" s="238"/>
      <c r="CP37" s="238"/>
      <c r="CQ37" s="238"/>
      <c r="CR37" s="238"/>
      <c r="CS37" s="238"/>
      <c r="CT37" s="238"/>
      <c r="CU37" s="239"/>
      <c r="CV37" s="244" t="s">
        <v>21</v>
      </c>
      <c r="CW37" s="238"/>
      <c r="CX37" s="238"/>
      <c r="CY37" s="238"/>
      <c r="CZ37" s="238"/>
      <c r="DA37" s="238"/>
      <c r="DB37" s="238"/>
      <c r="DC37" s="239"/>
      <c r="DD37" s="244"/>
      <c r="DE37" s="238"/>
      <c r="DF37" s="238"/>
      <c r="DG37" s="238"/>
      <c r="DH37" s="238"/>
      <c r="DI37" s="238"/>
      <c r="DJ37" s="238"/>
      <c r="DK37" s="238"/>
      <c r="DL37" s="238"/>
      <c r="DM37" s="239"/>
      <c r="DN37" s="43"/>
      <c r="DO37" s="261">
        <v>0</v>
      </c>
      <c r="DP37" s="262"/>
      <c r="DQ37" s="262"/>
      <c r="DR37" s="262"/>
      <c r="DS37" s="262"/>
      <c r="DT37" s="262"/>
      <c r="DU37" s="262"/>
      <c r="DV37" s="262"/>
      <c r="DW37" s="262"/>
      <c r="DX37" s="262"/>
      <c r="DY37" s="262"/>
      <c r="DZ37" s="262"/>
      <c r="EA37" s="263"/>
      <c r="EB37" s="261">
        <v>0</v>
      </c>
      <c r="EC37" s="262"/>
      <c r="ED37" s="262"/>
      <c r="EE37" s="262"/>
      <c r="EF37" s="262"/>
      <c r="EG37" s="262"/>
      <c r="EH37" s="262"/>
      <c r="EI37" s="262"/>
      <c r="EJ37" s="262"/>
      <c r="EK37" s="262"/>
      <c r="EL37" s="262"/>
      <c r="EM37" s="262"/>
      <c r="EN37" s="263"/>
      <c r="EO37" s="261">
        <v>0</v>
      </c>
      <c r="EP37" s="262"/>
      <c r="EQ37" s="262"/>
      <c r="ER37" s="262"/>
      <c r="ES37" s="262"/>
      <c r="ET37" s="262"/>
      <c r="EU37" s="262"/>
      <c r="EV37" s="262"/>
      <c r="EW37" s="262"/>
      <c r="EX37" s="262"/>
      <c r="EY37" s="262"/>
      <c r="EZ37" s="262"/>
      <c r="FA37" s="263"/>
      <c r="FB37" s="248"/>
      <c r="FC37" s="249"/>
      <c r="FD37" s="249"/>
      <c r="FE37" s="249"/>
      <c r="FF37" s="249"/>
      <c r="FG37" s="249"/>
      <c r="FH37" s="249"/>
      <c r="FI37" s="249"/>
      <c r="FJ37" s="249"/>
      <c r="FK37" s="249"/>
      <c r="FL37" s="249"/>
      <c r="FM37" s="249"/>
      <c r="FN37" s="250"/>
    </row>
    <row r="38" spans="1:181" ht="52.5" customHeight="1">
      <c r="A38" s="238" t="s">
        <v>49</v>
      </c>
      <c r="B38" s="238"/>
      <c r="C38" s="238"/>
      <c r="D38" s="238"/>
      <c r="E38" s="238"/>
      <c r="F38" s="238"/>
      <c r="G38" s="238"/>
      <c r="H38" s="239"/>
      <c r="I38" s="285" t="s">
        <v>487</v>
      </c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6"/>
      <c r="BC38" s="286"/>
      <c r="BD38" s="286"/>
      <c r="BE38" s="286"/>
      <c r="BF38" s="286"/>
      <c r="BG38" s="286"/>
      <c r="BH38" s="286"/>
      <c r="BI38" s="286"/>
      <c r="BJ38" s="286"/>
      <c r="BK38" s="286"/>
      <c r="BL38" s="286"/>
      <c r="BM38" s="286"/>
      <c r="BN38" s="286"/>
      <c r="BO38" s="286"/>
      <c r="BP38" s="286"/>
      <c r="BQ38" s="286"/>
      <c r="BR38" s="286"/>
      <c r="BS38" s="286"/>
      <c r="BT38" s="286"/>
      <c r="BU38" s="286"/>
      <c r="BV38" s="286"/>
      <c r="BW38" s="286"/>
      <c r="BX38" s="286"/>
      <c r="BY38" s="286"/>
      <c r="BZ38" s="286"/>
      <c r="CA38" s="286"/>
      <c r="CB38" s="286"/>
      <c r="CC38" s="286"/>
      <c r="CD38" s="286"/>
      <c r="CE38" s="286"/>
      <c r="CF38" s="286"/>
      <c r="CG38" s="286"/>
      <c r="CH38" s="286"/>
      <c r="CI38" s="286"/>
      <c r="CJ38" s="286"/>
      <c r="CK38" s="286"/>
      <c r="CL38" s="286"/>
      <c r="CM38" s="286"/>
      <c r="CN38" s="243" t="s">
        <v>300</v>
      </c>
      <c r="CO38" s="238"/>
      <c r="CP38" s="238"/>
      <c r="CQ38" s="238"/>
      <c r="CR38" s="238"/>
      <c r="CS38" s="238"/>
      <c r="CT38" s="238"/>
      <c r="CU38" s="239"/>
      <c r="CV38" s="244" t="s">
        <v>21</v>
      </c>
      <c r="CW38" s="238"/>
      <c r="CX38" s="238"/>
      <c r="CY38" s="238"/>
      <c r="CZ38" s="238"/>
      <c r="DA38" s="238"/>
      <c r="DB38" s="238"/>
      <c r="DC38" s="239"/>
      <c r="DD38" s="244"/>
      <c r="DE38" s="238"/>
      <c r="DF38" s="238"/>
      <c r="DG38" s="238"/>
      <c r="DH38" s="238"/>
      <c r="DI38" s="238"/>
      <c r="DJ38" s="238"/>
      <c r="DK38" s="238"/>
      <c r="DL38" s="238"/>
      <c r="DM38" s="239"/>
      <c r="DN38" s="43"/>
      <c r="DO38" s="261">
        <f>DO27+DO24</f>
        <v>12581392.18</v>
      </c>
      <c r="DP38" s="262"/>
      <c r="DQ38" s="262"/>
      <c r="DR38" s="262"/>
      <c r="DS38" s="262"/>
      <c r="DT38" s="262"/>
      <c r="DU38" s="262"/>
      <c r="DV38" s="262"/>
      <c r="DW38" s="262"/>
      <c r="DX38" s="262"/>
      <c r="DY38" s="262"/>
      <c r="DZ38" s="262"/>
      <c r="EA38" s="263"/>
      <c r="EB38" s="261">
        <f t="shared" ref="EB38:FA38" si="0">EB27+EB24</f>
        <v>8202615.2100000009</v>
      </c>
      <c r="EC38" s="262"/>
      <c r="ED38" s="262"/>
      <c r="EE38" s="262"/>
      <c r="EF38" s="262"/>
      <c r="EG38" s="262"/>
      <c r="EH38" s="262"/>
      <c r="EI38" s="262"/>
      <c r="EJ38" s="262"/>
      <c r="EK38" s="262"/>
      <c r="EL38" s="262"/>
      <c r="EM38" s="262"/>
      <c r="EN38" s="263"/>
      <c r="EO38" s="261">
        <f t="shared" ref="EO38:FA38" si="1">EO27+EO24</f>
        <v>8611955.2100000009</v>
      </c>
      <c r="EP38" s="262"/>
      <c r="EQ38" s="262"/>
      <c r="ER38" s="262"/>
      <c r="ES38" s="262"/>
      <c r="ET38" s="262"/>
      <c r="EU38" s="262"/>
      <c r="EV38" s="262"/>
      <c r="EW38" s="262"/>
      <c r="EX38" s="262"/>
      <c r="EY38" s="262"/>
      <c r="EZ38" s="262"/>
      <c r="FA38" s="263"/>
      <c r="FB38" s="248"/>
      <c r="FC38" s="249"/>
      <c r="FD38" s="249"/>
      <c r="FE38" s="249"/>
      <c r="FF38" s="249"/>
      <c r="FG38" s="249"/>
      <c r="FH38" s="249"/>
      <c r="FI38" s="249"/>
      <c r="FJ38" s="249"/>
      <c r="FK38" s="249"/>
      <c r="FL38" s="249"/>
      <c r="FM38" s="249"/>
      <c r="FN38" s="250"/>
    </row>
    <row r="39" spans="1:181" ht="12.75">
      <c r="A39" s="295" t="s">
        <v>488</v>
      </c>
      <c r="B39" s="295"/>
      <c r="C39" s="295"/>
      <c r="D39" s="295"/>
      <c r="E39" s="295"/>
      <c r="F39" s="295"/>
      <c r="G39" s="295"/>
      <c r="H39" s="296"/>
      <c r="I39" s="299" t="s">
        <v>301</v>
      </c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  <c r="AK39" s="300"/>
      <c r="AL39" s="300"/>
      <c r="AM39" s="300"/>
      <c r="AN39" s="300"/>
      <c r="AO39" s="300"/>
      <c r="AP39" s="300"/>
      <c r="AQ39" s="300"/>
      <c r="AR39" s="300"/>
      <c r="AS39" s="300"/>
      <c r="AT39" s="300"/>
      <c r="AU39" s="300"/>
      <c r="AV39" s="300"/>
      <c r="AW39" s="300"/>
      <c r="AX39" s="300"/>
      <c r="AY39" s="300"/>
      <c r="AZ39" s="300"/>
      <c r="BA39" s="300"/>
      <c r="BB39" s="300"/>
      <c r="BC39" s="300"/>
      <c r="BD39" s="300"/>
      <c r="BE39" s="300"/>
      <c r="BF39" s="300"/>
      <c r="BG39" s="300"/>
      <c r="BH39" s="300"/>
      <c r="BI39" s="300"/>
      <c r="BJ39" s="300"/>
      <c r="BK39" s="300"/>
      <c r="BL39" s="300"/>
      <c r="BM39" s="300"/>
      <c r="BN39" s="300"/>
      <c r="BO39" s="300"/>
      <c r="BP39" s="300"/>
      <c r="BQ39" s="300"/>
      <c r="BR39" s="300"/>
      <c r="BS39" s="300"/>
      <c r="BT39" s="300"/>
      <c r="BU39" s="300"/>
      <c r="BV39" s="300"/>
      <c r="BW39" s="300"/>
      <c r="BX39" s="300"/>
      <c r="BY39" s="300"/>
      <c r="BZ39" s="300"/>
      <c r="CA39" s="300"/>
      <c r="CB39" s="300"/>
      <c r="CC39" s="300"/>
      <c r="CD39" s="300"/>
      <c r="CE39" s="300"/>
      <c r="CF39" s="300"/>
      <c r="CG39" s="300"/>
      <c r="CH39" s="300"/>
      <c r="CI39" s="300"/>
      <c r="CJ39" s="300"/>
      <c r="CK39" s="300"/>
      <c r="CL39" s="300"/>
      <c r="CM39" s="301"/>
      <c r="CN39" s="302" t="s">
        <v>302</v>
      </c>
      <c r="CO39" s="295"/>
      <c r="CP39" s="295"/>
      <c r="CQ39" s="295"/>
      <c r="CR39" s="295"/>
      <c r="CS39" s="295"/>
      <c r="CT39" s="295"/>
      <c r="CU39" s="296"/>
      <c r="CV39" s="304"/>
      <c r="CW39" s="305"/>
      <c r="CX39" s="305"/>
      <c r="CY39" s="305"/>
      <c r="CZ39" s="305"/>
      <c r="DA39" s="305"/>
      <c r="DB39" s="305"/>
      <c r="DC39" s="306"/>
      <c r="DD39" s="304"/>
      <c r="DE39" s="295"/>
      <c r="DF39" s="295"/>
      <c r="DG39" s="295"/>
      <c r="DH39" s="295"/>
      <c r="DI39" s="295"/>
      <c r="DJ39" s="295"/>
      <c r="DK39" s="295"/>
      <c r="DL39" s="295"/>
      <c r="DM39" s="296"/>
      <c r="DN39" s="311"/>
      <c r="DO39" s="261">
        <v>0</v>
      </c>
      <c r="DP39" s="262"/>
      <c r="DQ39" s="262"/>
      <c r="DR39" s="262"/>
      <c r="DS39" s="262"/>
      <c r="DT39" s="262"/>
      <c r="DU39" s="262"/>
      <c r="DV39" s="262"/>
      <c r="DW39" s="262"/>
      <c r="DX39" s="262"/>
      <c r="DY39" s="262"/>
      <c r="DZ39" s="262"/>
      <c r="EA39" s="263"/>
      <c r="EB39" s="261">
        <v>0</v>
      </c>
      <c r="EC39" s="262"/>
      <c r="ED39" s="262"/>
      <c r="EE39" s="262"/>
      <c r="EF39" s="262"/>
      <c r="EG39" s="262"/>
      <c r="EH39" s="262"/>
      <c r="EI39" s="262"/>
      <c r="EJ39" s="262"/>
      <c r="EK39" s="262"/>
      <c r="EL39" s="262"/>
      <c r="EM39" s="262"/>
      <c r="EN39" s="263"/>
      <c r="EO39" s="261">
        <v>0</v>
      </c>
      <c r="EP39" s="262"/>
      <c r="EQ39" s="262"/>
      <c r="ER39" s="262"/>
      <c r="ES39" s="262"/>
      <c r="ET39" s="262"/>
      <c r="EU39" s="262"/>
      <c r="EV39" s="262"/>
      <c r="EW39" s="262"/>
      <c r="EX39" s="262"/>
      <c r="EY39" s="262"/>
      <c r="EZ39" s="262"/>
      <c r="FA39" s="263"/>
      <c r="FB39" s="287"/>
      <c r="FC39" s="288"/>
      <c r="FD39" s="288"/>
      <c r="FE39" s="288"/>
      <c r="FF39" s="288"/>
      <c r="FG39" s="288"/>
      <c r="FH39" s="288"/>
      <c r="FI39" s="288"/>
      <c r="FJ39" s="288"/>
      <c r="FK39" s="288"/>
      <c r="FL39" s="288"/>
      <c r="FM39" s="288"/>
      <c r="FN39" s="289"/>
    </row>
    <row r="40" spans="1:181" ht="9.75" customHeight="1">
      <c r="A40" s="297"/>
      <c r="B40" s="297"/>
      <c r="C40" s="297"/>
      <c r="D40" s="297"/>
      <c r="E40" s="297"/>
      <c r="F40" s="297"/>
      <c r="G40" s="297"/>
      <c r="H40" s="298"/>
      <c r="I40" s="293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294"/>
      <c r="AI40" s="294"/>
      <c r="AJ40" s="294"/>
      <c r="AK40" s="294"/>
      <c r="AL40" s="294"/>
      <c r="AM40" s="294"/>
      <c r="AN40" s="294"/>
      <c r="AO40" s="294"/>
      <c r="AP40" s="294"/>
      <c r="AQ40" s="294"/>
      <c r="AR40" s="294"/>
      <c r="AS40" s="294"/>
      <c r="AT40" s="294"/>
      <c r="AU40" s="294"/>
      <c r="AV40" s="294"/>
      <c r="AW40" s="294"/>
      <c r="AX40" s="294"/>
      <c r="AY40" s="294"/>
      <c r="AZ40" s="294"/>
      <c r="BA40" s="294"/>
      <c r="BB40" s="294"/>
      <c r="BC40" s="294"/>
      <c r="BD40" s="294"/>
      <c r="BE40" s="294"/>
      <c r="BF40" s="294"/>
      <c r="BG40" s="294"/>
      <c r="BH40" s="294"/>
      <c r="BI40" s="294"/>
      <c r="BJ40" s="294"/>
      <c r="BK40" s="294"/>
      <c r="BL40" s="294"/>
      <c r="BM40" s="294"/>
      <c r="BN40" s="294"/>
      <c r="BO40" s="294"/>
      <c r="BP40" s="294"/>
      <c r="BQ40" s="294"/>
      <c r="BR40" s="294"/>
      <c r="BS40" s="294"/>
      <c r="BT40" s="294"/>
      <c r="BU40" s="294"/>
      <c r="BV40" s="294"/>
      <c r="BW40" s="294"/>
      <c r="BX40" s="294"/>
      <c r="BY40" s="294"/>
      <c r="BZ40" s="294"/>
      <c r="CA40" s="294"/>
      <c r="CB40" s="294"/>
      <c r="CC40" s="294"/>
      <c r="CD40" s="294"/>
      <c r="CE40" s="294"/>
      <c r="CF40" s="294"/>
      <c r="CG40" s="294"/>
      <c r="CH40" s="294"/>
      <c r="CI40" s="294"/>
      <c r="CJ40" s="294"/>
      <c r="CK40" s="294"/>
      <c r="CL40" s="294"/>
      <c r="CM40" s="294"/>
      <c r="CN40" s="303"/>
      <c r="CO40" s="297"/>
      <c r="CP40" s="297"/>
      <c r="CQ40" s="297"/>
      <c r="CR40" s="297"/>
      <c r="CS40" s="297"/>
      <c r="CT40" s="297"/>
      <c r="CU40" s="298"/>
      <c r="CV40" s="307"/>
      <c r="CW40" s="308"/>
      <c r="CX40" s="308"/>
      <c r="CY40" s="308"/>
      <c r="CZ40" s="308"/>
      <c r="DA40" s="308"/>
      <c r="DB40" s="308"/>
      <c r="DC40" s="309"/>
      <c r="DD40" s="310"/>
      <c r="DE40" s="297"/>
      <c r="DF40" s="297"/>
      <c r="DG40" s="297"/>
      <c r="DH40" s="297"/>
      <c r="DI40" s="297"/>
      <c r="DJ40" s="297"/>
      <c r="DK40" s="297"/>
      <c r="DL40" s="297"/>
      <c r="DM40" s="298"/>
      <c r="DN40" s="312"/>
      <c r="DO40" s="261">
        <v>0</v>
      </c>
      <c r="DP40" s="262"/>
      <c r="DQ40" s="262"/>
      <c r="DR40" s="262"/>
      <c r="DS40" s="262"/>
      <c r="DT40" s="262"/>
      <c r="DU40" s="262"/>
      <c r="DV40" s="262"/>
      <c r="DW40" s="262"/>
      <c r="DX40" s="262"/>
      <c r="DY40" s="262"/>
      <c r="DZ40" s="262"/>
      <c r="EA40" s="263"/>
      <c r="EB40" s="261">
        <v>0</v>
      </c>
      <c r="EC40" s="262"/>
      <c r="ED40" s="262"/>
      <c r="EE40" s="262"/>
      <c r="EF40" s="262"/>
      <c r="EG40" s="262"/>
      <c r="EH40" s="262"/>
      <c r="EI40" s="262"/>
      <c r="EJ40" s="262"/>
      <c r="EK40" s="262"/>
      <c r="EL40" s="262"/>
      <c r="EM40" s="262"/>
      <c r="EN40" s="263"/>
      <c r="EO40" s="261">
        <v>0</v>
      </c>
      <c r="EP40" s="262"/>
      <c r="EQ40" s="262"/>
      <c r="ER40" s="262"/>
      <c r="ES40" s="262"/>
      <c r="ET40" s="262"/>
      <c r="EU40" s="262"/>
      <c r="EV40" s="262"/>
      <c r="EW40" s="262"/>
      <c r="EX40" s="262"/>
      <c r="EY40" s="262"/>
      <c r="EZ40" s="262"/>
      <c r="FA40" s="263"/>
      <c r="FB40" s="290"/>
      <c r="FC40" s="291"/>
      <c r="FD40" s="291"/>
      <c r="FE40" s="291"/>
      <c r="FF40" s="291"/>
      <c r="FG40" s="291"/>
      <c r="FH40" s="291"/>
      <c r="FI40" s="291"/>
      <c r="FJ40" s="291"/>
      <c r="FK40" s="291"/>
      <c r="FL40" s="291"/>
      <c r="FM40" s="291"/>
      <c r="FN40" s="292"/>
    </row>
    <row r="41" spans="1:181" ht="52.5" customHeight="1">
      <c r="A41" s="238" t="s">
        <v>50</v>
      </c>
      <c r="B41" s="238"/>
      <c r="C41" s="238"/>
      <c r="D41" s="238"/>
      <c r="E41" s="238"/>
      <c r="F41" s="238"/>
      <c r="G41" s="238"/>
      <c r="H41" s="239"/>
      <c r="I41" s="285" t="s">
        <v>303</v>
      </c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6"/>
      <c r="AZ41" s="286"/>
      <c r="BA41" s="286"/>
      <c r="BB41" s="286"/>
      <c r="BC41" s="286"/>
      <c r="BD41" s="286"/>
      <c r="BE41" s="286"/>
      <c r="BF41" s="286"/>
      <c r="BG41" s="286"/>
      <c r="BH41" s="286"/>
      <c r="BI41" s="286"/>
      <c r="BJ41" s="286"/>
      <c r="BK41" s="286"/>
      <c r="BL41" s="286"/>
      <c r="BM41" s="286"/>
      <c r="BN41" s="286"/>
      <c r="BO41" s="286"/>
      <c r="BP41" s="286"/>
      <c r="BQ41" s="286"/>
      <c r="BR41" s="286"/>
      <c r="BS41" s="286"/>
      <c r="BT41" s="286"/>
      <c r="BU41" s="286"/>
      <c r="BV41" s="286"/>
      <c r="BW41" s="286"/>
      <c r="BX41" s="286"/>
      <c r="BY41" s="286"/>
      <c r="BZ41" s="286"/>
      <c r="CA41" s="286"/>
      <c r="CB41" s="286"/>
      <c r="CC41" s="286"/>
      <c r="CD41" s="286"/>
      <c r="CE41" s="286"/>
      <c r="CF41" s="286"/>
      <c r="CG41" s="286"/>
      <c r="CH41" s="286"/>
      <c r="CI41" s="286"/>
      <c r="CJ41" s="286"/>
      <c r="CK41" s="286"/>
      <c r="CL41" s="286"/>
      <c r="CM41" s="286"/>
      <c r="CN41" s="243" t="s">
        <v>304</v>
      </c>
      <c r="CO41" s="238"/>
      <c r="CP41" s="238"/>
      <c r="CQ41" s="238"/>
      <c r="CR41" s="238"/>
      <c r="CS41" s="238"/>
      <c r="CT41" s="238"/>
      <c r="CU41" s="239"/>
      <c r="CV41" s="244" t="s">
        <v>21</v>
      </c>
      <c r="CW41" s="238"/>
      <c r="CX41" s="238"/>
      <c r="CY41" s="238"/>
      <c r="CZ41" s="238"/>
      <c r="DA41" s="238"/>
      <c r="DB41" s="238"/>
      <c r="DC41" s="239"/>
      <c r="DD41" s="244"/>
      <c r="DE41" s="238"/>
      <c r="DF41" s="238"/>
      <c r="DG41" s="238"/>
      <c r="DH41" s="238"/>
      <c r="DI41" s="238"/>
      <c r="DJ41" s="238"/>
      <c r="DK41" s="238"/>
      <c r="DL41" s="238"/>
      <c r="DM41" s="239"/>
      <c r="DN41" s="43"/>
      <c r="DO41" s="261">
        <f>DO25</f>
        <v>6608190</v>
      </c>
      <c r="DP41" s="262"/>
      <c r="DQ41" s="262"/>
      <c r="DR41" s="262"/>
      <c r="DS41" s="262"/>
      <c r="DT41" s="262"/>
      <c r="DU41" s="262"/>
      <c r="DV41" s="262"/>
      <c r="DW41" s="262"/>
      <c r="DX41" s="262"/>
      <c r="DY41" s="262"/>
      <c r="DZ41" s="262"/>
      <c r="EA41" s="263"/>
      <c r="EB41" s="261">
        <f>EB25</f>
        <v>6812129.75</v>
      </c>
      <c r="EC41" s="262"/>
      <c r="ED41" s="262"/>
      <c r="EE41" s="262"/>
      <c r="EF41" s="262"/>
      <c r="EG41" s="262"/>
      <c r="EH41" s="262"/>
      <c r="EI41" s="262"/>
      <c r="EJ41" s="262"/>
      <c r="EK41" s="262"/>
      <c r="EL41" s="262"/>
      <c r="EM41" s="262"/>
      <c r="EN41" s="263"/>
      <c r="EO41" s="261">
        <f>EO25</f>
        <v>7021567.75</v>
      </c>
      <c r="EP41" s="262"/>
      <c r="EQ41" s="262"/>
      <c r="ER41" s="262"/>
      <c r="ES41" s="262"/>
      <c r="ET41" s="262"/>
      <c r="EU41" s="262"/>
      <c r="EV41" s="262"/>
      <c r="EW41" s="262"/>
      <c r="EX41" s="262"/>
      <c r="EY41" s="262"/>
      <c r="EZ41" s="262"/>
      <c r="FA41" s="263"/>
      <c r="FB41" s="248"/>
      <c r="FC41" s="249"/>
      <c r="FD41" s="249"/>
      <c r="FE41" s="249"/>
      <c r="FF41" s="249"/>
      <c r="FG41" s="249"/>
      <c r="FH41" s="249"/>
      <c r="FI41" s="249"/>
      <c r="FJ41" s="249"/>
      <c r="FK41" s="249"/>
      <c r="FL41" s="249"/>
      <c r="FM41" s="249"/>
      <c r="FN41" s="250"/>
    </row>
    <row r="42" spans="1:181" ht="12.75">
      <c r="A42" s="295"/>
      <c r="B42" s="295"/>
      <c r="C42" s="295"/>
      <c r="D42" s="295"/>
      <c r="E42" s="295"/>
      <c r="F42" s="295"/>
      <c r="G42" s="295"/>
      <c r="H42" s="296"/>
      <c r="I42" s="299" t="s">
        <v>301</v>
      </c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300"/>
      <c r="AM42" s="300"/>
      <c r="AN42" s="300"/>
      <c r="AO42" s="300"/>
      <c r="AP42" s="300"/>
      <c r="AQ42" s="300"/>
      <c r="AR42" s="300"/>
      <c r="AS42" s="300"/>
      <c r="AT42" s="300"/>
      <c r="AU42" s="300"/>
      <c r="AV42" s="300"/>
      <c r="AW42" s="300"/>
      <c r="AX42" s="300"/>
      <c r="AY42" s="300"/>
      <c r="AZ42" s="300"/>
      <c r="BA42" s="300"/>
      <c r="BB42" s="300"/>
      <c r="BC42" s="300"/>
      <c r="BD42" s="300"/>
      <c r="BE42" s="300"/>
      <c r="BF42" s="300"/>
      <c r="BG42" s="300"/>
      <c r="BH42" s="300"/>
      <c r="BI42" s="300"/>
      <c r="BJ42" s="300"/>
      <c r="BK42" s="300"/>
      <c r="BL42" s="300"/>
      <c r="BM42" s="300"/>
      <c r="BN42" s="300"/>
      <c r="BO42" s="300"/>
      <c r="BP42" s="300"/>
      <c r="BQ42" s="300"/>
      <c r="BR42" s="300"/>
      <c r="BS42" s="300"/>
      <c r="BT42" s="300"/>
      <c r="BU42" s="300"/>
      <c r="BV42" s="300"/>
      <c r="BW42" s="300"/>
      <c r="BX42" s="300"/>
      <c r="BY42" s="300"/>
      <c r="BZ42" s="300"/>
      <c r="CA42" s="300"/>
      <c r="CB42" s="300"/>
      <c r="CC42" s="300"/>
      <c r="CD42" s="300"/>
      <c r="CE42" s="300"/>
      <c r="CF42" s="300"/>
      <c r="CG42" s="300"/>
      <c r="CH42" s="300"/>
      <c r="CI42" s="300"/>
      <c r="CJ42" s="300"/>
      <c r="CK42" s="300"/>
      <c r="CL42" s="300"/>
      <c r="CM42" s="301"/>
      <c r="CN42" s="302" t="s">
        <v>305</v>
      </c>
      <c r="CO42" s="295"/>
      <c r="CP42" s="295"/>
      <c r="CQ42" s="295"/>
      <c r="CR42" s="295"/>
      <c r="CS42" s="295"/>
      <c r="CT42" s="295"/>
      <c r="CU42" s="296"/>
      <c r="CV42" s="304"/>
      <c r="CW42" s="305"/>
      <c r="CX42" s="305"/>
      <c r="CY42" s="305"/>
      <c r="CZ42" s="305"/>
      <c r="DA42" s="305"/>
      <c r="DB42" s="305"/>
      <c r="DC42" s="306"/>
      <c r="DD42" s="304"/>
      <c r="DE42" s="295"/>
      <c r="DF42" s="295"/>
      <c r="DG42" s="295"/>
      <c r="DH42" s="295"/>
      <c r="DI42" s="295"/>
      <c r="DJ42" s="295"/>
      <c r="DK42" s="295"/>
      <c r="DL42" s="295"/>
      <c r="DM42" s="296"/>
      <c r="DN42" s="43"/>
      <c r="DO42" s="261">
        <v>0</v>
      </c>
      <c r="DP42" s="262"/>
      <c r="DQ42" s="262"/>
      <c r="DR42" s="262"/>
      <c r="DS42" s="262"/>
      <c r="DT42" s="262"/>
      <c r="DU42" s="262"/>
      <c r="DV42" s="262"/>
      <c r="DW42" s="262"/>
      <c r="DX42" s="262"/>
      <c r="DY42" s="262"/>
      <c r="DZ42" s="262"/>
      <c r="EA42" s="263"/>
      <c r="EB42" s="261">
        <v>0</v>
      </c>
      <c r="EC42" s="262"/>
      <c r="ED42" s="262"/>
      <c r="EE42" s="262"/>
      <c r="EF42" s="262"/>
      <c r="EG42" s="262"/>
      <c r="EH42" s="262"/>
      <c r="EI42" s="262"/>
      <c r="EJ42" s="262"/>
      <c r="EK42" s="262"/>
      <c r="EL42" s="262"/>
      <c r="EM42" s="262"/>
      <c r="EN42" s="263"/>
      <c r="EO42" s="261">
        <v>0</v>
      </c>
      <c r="EP42" s="262"/>
      <c r="EQ42" s="262"/>
      <c r="ER42" s="262"/>
      <c r="ES42" s="262"/>
      <c r="ET42" s="262"/>
      <c r="EU42" s="262"/>
      <c r="EV42" s="262"/>
      <c r="EW42" s="262"/>
      <c r="EX42" s="262"/>
      <c r="EY42" s="262"/>
      <c r="EZ42" s="262"/>
      <c r="FA42" s="263"/>
      <c r="FB42" s="287"/>
      <c r="FC42" s="288"/>
      <c r="FD42" s="288"/>
      <c r="FE42" s="288"/>
      <c r="FF42" s="288"/>
      <c r="FG42" s="288"/>
      <c r="FH42" s="288"/>
      <c r="FI42" s="288"/>
      <c r="FJ42" s="288"/>
      <c r="FK42" s="288"/>
      <c r="FL42" s="288"/>
      <c r="FM42" s="288"/>
      <c r="FN42" s="289"/>
    </row>
    <row r="43" spans="1:181" ht="10.5" customHeight="1" thickBot="1">
      <c r="A43" s="297"/>
      <c r="B43" s="297"/>
      <c r="C43" s="297"/>
      <c r="D43" s="297"/>
      <c r="E43" s="297"/>
      <c r="F43" s="297"/>
      <c r="G43" s="297"/>
      <c r="H43" s="298"/>
      <c r="I43" s="293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294"/>
      <c r="AA43" s="294"/>
      <c r="AB43" s="294"/>
      <c r="AC43" s="294"/>
      <c r="AD43" s="294"/>
      <c r="AE43" s="294"/>
      <c r="AF43" s="294"/>
      <c r="AG43" s="294"/>
      <c r="AH43" s="294"/>
      <c r="AI43" s="294"/>
      <c r="AJ43" s="294"/>
      <c r="AK43" s="294"/>
      <c r="AL43" s="294"/>
      <c r="AM43" s="294"/>
      <c r="AN43" s="294"/>
      <c r="AO43" s="294"/>
      <c r="AP43" s="294"/>
      <c r="AQ43" s="294"/>
      <c r="AR43" s="294"/>
      <c r="AS43" s="294"/>
      <c r="AT43" s="294"/>
      <c r="AU43" s="294"/>
      <c r="AV43" s="294"/>
      <c r="AW43" s="294"/>
      <c r="AX43" s="294"/>
      <c r="AY43" s="294"/>
      <c r="AZ43" s="294"/>
      <c r="BA43" s="294"/>
      <c r="BB43" s="294"/>
      <c r="BC43" s="294"/>
      <c r="BD43" s="294"/>
      <c r="BE43" s="294"/>
      <c r="BF43" s="294"/>
      <c r="BG43" s="294"/>
      <c r="BH43" s="294"/>
      <c r="BI43" s="294"/>
      <c r="BJ43" s="294"/>
      <c r="BK43" s="294"/>
      <c r="BL43" s="294"/>
      <c r="BM43" s="294"/>
      <c r="BN43" s="294"/>
      <c r="BO43" s="294"/>
      <c r="BP43" s="294"/>
      <c r="BQ43" s="294"/>
      <c r="BR43" s="294"/>
      <c r="BS43" s="294"/>
      <c r="BT43" s="294"/>
      <c r="BU43" s="294"/>
      <c r="BV43" s="294"/>
      <c r="BW43" s="294"/>
      <c r="BX43" s="294"/>
      <c r="BY43" s="294"/>
      <c r="BZ43" s="294"/>
      <c r="CA43" s="294"/>
      <c r="CB43" s="294"/>
      <c r="CC43" s="294"/>
      <c r="CD43" s="294"/>
      <c r="CE43" s="294"/>
      <c r="CF43" s="294"/>
      <c r="CG43" s="294"/>
      <c r="CH43" s="294"/>
      <c r="CI43" s="294"/>
      <c r="CJ43" s="294"/>
      <c r="CK43" s="294"/>
      <c r="CL43" s="294"/>
      <c r="CM43" s="294"/>
      <c r="CN43" s="313"/>
      <c r="CO43" s="314"/>
      <c r="CP43" s="314"/>
      <c r="CQ43" s="314"/>
      <c r="CR43" s="314"/>
      <c r="CS43" s="314"/>
      <c r="CT43" s="314"/>
      <c r="CU43" s="315"/>
      <c r="CV43" s="316"/>
      <c r="CW43" s="317"/>
      <c r="CX43" s="317"/>
      <c r="CY43" s="317"/>
      <c r="CZ43" s="317"/>
      <c r="DA43" s="317"/>
      <c r="DB43" s="317"/>
      <c r="DC43" s="318"/>
      <c r="DD43" s="319"/>
      <c r="DE43" s="314"/>
      <c r="DF43" s="314"/>
      <c r="DG43" s="314"/>
      <c r="DH43" s="314"/>
      <c r="DI43" s="314"/>
      <c r="DJ43" s="314"/>
      <c r="DK43" s="314"/>
      <c r="DL43" s="314"/>
      <c r="DM43" s="315"/>
      <c r="DN43" s="43"/>
      <c r="DO43" s="261">
        <v>0</v>
      </c>
      <c r="DP43" s="262"/>
      <c r="DQ43" s="262"/>
      <c r="DR43" s="262"/>
      <c r="DS43" s="262"/>
      <c r="DT43" s="262"/>
      <c r="DU43" s="262"/>
      <c r="DV43" s="262"/>
      <c r="DW43" s="262"/>
      <c r="DX43" s="262"/>
      <c r="DY43" s="262"/>
      <c r="DZ43" s="262"/>
      <c r="EA43" s="263"/>
      <c r="EB43" s="261">
        <v>0</v>
      </c>
      <c r="EC43" s="262"/>
      <c r="ED43" s="262"/>
      <c r="EE43" s="262"/>
      <c r="EF43" s="262"/>
      <c r="EG43" s="262"/>
      <c r="EH43" s="262"/>
      <c r="EI43" s="262"/>
      <c r="EJ43" s="262"/>
      <c r="EK43" s="262"/>
      <c r="EL43" s="262"/>
      <c r="EM43" s="262"/>
      <c r="EN43" s="263"/>
      <c r="EO43" s="261">
        <v>0</v>
      </c>
      <c r="EP43" s="262"/>
      <c r="EQ43" s="262"/>
      <c r="ER43" s="262"/>
      <c r="ES43" s="262"/>
      <c r="ET43" s="262"/>
      <c r="EU43" s="262"/>
      <c r="EV43" s="262"/>
      <c r="EW43" s="262"/>
      <c r="EX43" s="262"/>
      <c r="EY43" s="262"/>
      <c r="EZ43" s="262"/>
      <c r="FA43" s="263"/>
      <c r="FB43" s="320"/>
      <c r="FC43" s="321"/>
      <c r="FD43" s="321"/>
      <c r="FE43" s="321"/>
      <c r="FF43" s="321"/>
      <c r="FG43" s="321"/>
      <c r="FH43" s="321"/>
      <c r="FI43" s="321"/>
      <c r="FJ43" s="321"/>
      <c r="FK43" s="321"/>
      <c r="FL43" s="321"/>
      <c r="FM43" s="321"/>
      <c r="FN43" s="322"/>
    </row>
    <row r="44" spans="1:181" ht="8.2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</row>
    <row r="45" spans="1:181" ht="12.75">
      <c r="A45" s="44"/>
      <c r="B45" s="44"/>
      <c r="C45" s="44"/>
      <c r="D45" s="44"/>
      <c r="E45" s="44"/>
      <c r="F45" s="44"/>
      <c r="G45" s="44"/>
      <c r="H45" s="44"/>
      <c r="I45" s="44" t="s">
        <v>306</v>
      </c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291"/>
      <c r="AR45" s="291"/>
      <c r="AS45" s="291"/>
      <c r="AT45" s="291"/>
      <c r="AU45" s="291"/>
      <c r="AV45" s="291"/>
      <c r="AW45" s="291"/>
      <c r="AX45" s="291"/>
      <c r="AY45" s="291"/>
      <c r="AZ45" s="291"/>
      <c r="BA45" s="291"/>
      <c r="BB45" s="291"/>
      <c r="BC45" s="291"/>
      <c r="BD45" s="291"/>
      <c r="BE45" s="291"/>
      <c r="BF45" s="291"/>
      <c r="BG45" s="291"/>
      <c r="BH45" s="291"/>
      <c r="BI45" s="44"/>
      <c r="BJ45" s="44"/>
      <c r="BK45" s="291"/>
      <c r="BL45" s="291"/>
      <c r="BM45" s="291"/>
      <c r="BN45" s="291"/>
      <c r="BO45" s="291"/>
      <c r="BP45" s="291"/>
      <c r="BQ45" s="291"/>
      <c r="BR45" s="291"/>
      <c r="BS45" s="291"/>
      <c r="BT45" s="291"/>
      <c r="BU45" s="291"/>
      <c r="BV45" s="291"/>
      <c r="BW45" s="44"/>
      <c r="BX45" s="44"/>
      <c r="BY45" s="291"/>
      <c r="BZ45" s="291"/>
      <c r="CA45" s="291"/>
      <c r="CB45" s="291"/>
      <c r="CC45" s="291"/>
      <c r="CD45" s="291"/>
      <c r="CE45" s="291"/>
      <c r="CF45" s="291"/>
      <c r="CG45" s="291"/>
      <c r="CH45" s="291"/>
      <c r="CI45" s="291"/>
      <c r="CJ45" s="291"/>
      <c r="CK45" s="291"/>
      <c r="CL45" s="291"/>
      <c r="CM45" s="291"/>
      <c r="CN45" s="291"/>
      <c r="CO45" s="291"/>
      <c r="CP45" s="291"/>
      <c r="CQ45" s="291"/>
      <c r="CR45" s="291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291"/>
      <c r="DY45" s="291"/>
      <c r="DZ45" s="291"/>
      <c r="EA45" s="291"/>
      <c r="EB45" s="291"/>
      <c r="EC45" s="291"/>
      <c r="ED45" s="291"/>
      <c r="EE45" s="291"/>
      <c r="EF45" s="291"/>
      <c r="EG45" s="291"/>
      <c r="EH45" s="291"/>
      <c r="EI45" s="291"/>
      <c r="EJ45" s="291"/>
      <c r="EK45" s="291"/>
      <c r="EL45" s="291"/>
      <c r="EM45" s="291"/>
      <c r="EN45" s="291"/>
      <c r="EO45" s="291"/>
      <c r="EP45" s="44"/>
      <c r="EQ45" s="44"/>
      <c r="ER45" s="291"/>
      <c r="ES45" s="291"/>
      <c r="ET45" s="291"/>
      <c r="EU45" s="291"/>
      <c r="EV45" s="291"/>
      <c r="EW45" s="291"/>
      <c r="EX45" s="291"/>
      <c r="EY45" s="291"/>
      <c r="EZ45" s="291"/>
      <c r="FA45" s="291"/>
      <c r="FB45" s="291"/>
      <c r="FC45" s="291"/>
      <c r="FD45" s="44"/>
      <c r="FE45" s="44"/>
      <c r="FF45" s="291"/>
      <c r="FG45" s="291"/>
      <c r="FH45" s="291"/>
      <c r="FI45" s="291"/>
      <c r="FJ45" s="291"/>
      <c r="FK45" s="291"/>
      <c r="FL45" s="291"/>
      <c r="FM45" s="291"/>
      <c r="FN45" s="291"/>
      <c r="FO45" s="291"/>
      <c r="FP45" s="291"/>
      <c r="FQ45" s="291"/>
      <c r="FR45" s="291"/>
      <c r="FS45" s="291"/>
      <c r="FT45" s="291"/>
      <c r="FU45" s="291"/>
      <c r="FV45" s="291"/>
      <c r="FW45" s="291"/>
      <c r="FX45" s="291"/>
      <c r="FY45" s="291"/>
    </row>
    <row r="46" spans="1:181" s="31" customFormat="1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323" t="s">
        <v>5</v>
      </c>
      <c r="AR46" s="323"/>
      <c r="AS46" s="323"/>
      <c r="AT46" s="323"/>
      <c r="AU46" s="323"/>
      <c r="AV46" s="323"/>
      <c r="AW46" s="323"/>
      <c r="AX46" s="323"/>
      <c r="AY46" s="323"/>
      <c r="AZ46" s="323"/>
      <c r="BA46" s="323"/>
      <c r="BB46" s="323"/>
      <c r="BC46" s="323"/>
      <c r="BD46" s="323"/>
      <c r="BE46" s="323"/>
      <c r="BF46" s="323"/>
      <c r="BG46" s="323"/>
      <c r="BH46" s="323"/>
      <c r="BI46" s="44"/>
      <c r="BJ46" s="44"/>
      <c r="BK46" s="323" t="s">
        <v>5</v>
      </c>
      <c r="BL46" s="323"/>
      <c r="BM46" s="323"/>
      <c r="BN46" s="323"/>
      <c r="BO46" s="323"/>
      <c r="BP46" s="323"/>
      <c r="BQ46" s="323"/>
      <c r="BR46" s="323"/>
      <c r="BS46" s="323"/>
      <c r="BT46" s="323"/>
      <c r="BU46" s="323"/>
      <c r="BV46" s="323"/>
      <c r="BW46" s="44"/>
      <c r="BX46" s="44"/>
      <c r="BY46" s="323"/>
      <c r="BZ46" s="323"/>
      <c r="CA46" s="323"/>
      <c r="CB46" s="323"/>
      <c r="CC46" s="323"/>
      <c r="CD46" s="323"/>
      <c r="CE46" s="323"/>
      <c r="CF46" s="323"/>
      <c r="CG46" s="323"/>
      <c r="CH46" s="323"/>
      <c r="CI46" s="323"/>
      <c r="CJ46" s="323"/>
      <c r="CK46" s="323"/>
      <c r="CL46" s="323"/>
      <c r="CM46" s="323"/>
      <c r="CN46" s="323"/>
      <c r="CO46" s="323"/>
      <c r="CP46" s="323"/>
      <c r="CQ46" s="323"/>
      <c r="CR46" s="323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86" t="s">
        <v>6</v>
      </c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44"/>
      <c r="EQ46" s="44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44"/>
      <c r="FE46" s="44"/>
      <c r="FF46" s="323"/>
      <c r="FG46" s="323"/>
      <c r="FH46" s="323"/>
      <c r="FI46" s="323"/>
      <c r="FJ46" s="323"/>
      <c r="FK46" s="323"/>
      <c r="FL46" s="323"/>
      <c r="FM46" s="323"/>
      <c r="FN46" s="323"/>
      <c r="FO46" s="323"/>
      <c r="FP46" s="323"/>
      <c r="FQ46" s="323"/>
      <c r="FR46" s="323"/>
      <c r="FS46" s="323"/>
      <c r="FT46" s="323"/>
      <c r="FU46" s="323"/>
      <c r="FV46" s="323"/>
      <c r="FW46" s="323"/>
      <c r="FX46" s="323"/>
      <c r="FY46" s="323"/>
    </row>
    <row r="47" spans="1:181" s="31" customFormat="1" ht="3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44"/>
      <c r="BJ47" s="44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44"/>
      <c r="BX47" s="44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</row>
    <row r="48" spans="1:181" ht="12.75">
      <c r="A48" s="44"/>
      <c r="B48" s="44"/>
      <c r="C48" s="44"/>
      <c r="D48" s="44"/>
      <c r="E48" s="44"/>
      <c r="F48" s="44"/>
      <c r="G48" s="44"/>
      <c r="H48" s="44"/>
      <c r="I48" s="44" t="s">
        <v>308</v>
      </c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291"/>
      <c r="AN48" s="291"/>
      <c r="AO48" s="291"/>
      <c r="AP48" s="291"/>
      <c r="AQ48" s="291"/>
      <c r="AR48" s="291"/>
      <c r="AS48" s="291"/>
      <c r="AT48" s="291"/>
      <c r="AU48" s="291"/>
      <c r="AV48" s="291"/>
      <c r="AW48" s="291"/>
      <c r="AX48" s="291"/>
      <c r="AY48" s="291"/>
      <c r="AZ48" s="291"/>
      <c r="BA48" s="291"/>
      <c r="BB48" s="291"/>
      <c r="BC48" s="291"/>
      <c r="BD48" s="291"/>
      <c r="BE48" s="44"/>
      <c r="BF48" s="44"/>
      <c r="BG48" s="291"/>
      <c r="BH48" s="291"/>
      <c r="BI48" s="291"/>
      <c r="BJ48" s="291"/>
      <c r="BK48" s="291"/>
      <c r="BL48" s="291"/>
      <c r="BM48" s="291"/>
      <c r="BN48" s="291"/>
      <c r="BO48" s="291"/>
      <c r="BP48" s="291"/>
      <c r="BQ48" s="291"/>
      <c r="BR48" s="291"/>
      <c r="BS48" s="291"/>
      <c r="BT48" s="291"/>
      <c r="BU48" s="291"/>
      <c r="BV48" s="291"/>
      <c r="BW48" s="291"/>
      <c r="BX48" s="291"/>
      <c r="BY48" s="44"/>
      <c r="BZ48" s="44"/>
      <c r="CA48" s="297"/>
      <c r="CB48" s="297"/>
      <c r="CC48" s="297"/>
      <c r="CD48" s="297"/>
      <c r="CE48" s="297"/>
      <c r="CF48" s="297"/>
      <c r="CG48" s="297"/>
      <c r="CH48" s="297"/>
      <c r="CI48" s="297"/>
      <c r="CJ48" s="297"/>
      <c r="CK48" s="297"/>
      <c r="CL48" s="297"/>
      <c r="CM48" s="297"/>
      <c r="CN48" s="297"/>
      <c r="CO48" s="297"/>
      <c r="CP48" s="297"/>
      <c r="CQ48" s="297"/>
      <c r="CR48" s="297"/>
      <c r="CS48" s="44"/>
      <c r="CT48" s="44"/>
      <c r="CU48" s="291"/>
      <c r="CV48" s="291"/>
      <c r="CW48" s="291"/>
      <c r="CX48" s="291"/>
      <c r="CY48" s="291"/>
      <c r="CZ48" s="291"/>
      <c r="DA48" s="291"/>
      <c r="DB48" s="291"/>
      <c r="DC48" s="291"/>
      <c r="DD48" s="291"/>
      <c r="DE48" s="291"/>
      <c r="DF48" s="291"/>
      <c r="DG48" s="291"/>
      <c r="DH48" s="291"/>
      <c r="DI48" s="291"/>
      <c r="DJ48" s="291"/>
      <c r="DK48" s="291"/>
      <c r="DL48" s="291"/>
      <c r="DM48" s="291"/>
      <c r="DN48" s="291"/>
      <c r="DO48" s="291"/>
      <c r="DP48" s="291"/>
      <c r="DQ48" s="291"/>
      <c r="DR48" s="291"/>
      <c r="DS48" s="291"/>
      <c r="DT48" s="291"/>
      <c r="DU48" s="291"/>
      <c r="DV48" s="44"/>
      <c r="DW48" s="44"/>
      <c r="DX48" s="291"/>
      <c r="DY48" s="291"/>
      <c r="DZ48" s="291"/>
      <c r="EA48" s="291"/>
      <c r="EB48" s="291"/>
      <c r="EC48" s="291"/>
      <c r="ED48" s="291"/>
      <c r="EE48" s="291"/>
      <c r="EF48" s="291"/>
      <c r="EG48" s="291"/>
      <c r="EH48" s="291"/>
      <c r="EI48" s="291"/>
      <c r="EJ48" s="44"/>
      <c r="EK48" s="44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291"/>
      <c r="EY48" s="291"/>
      <c r="EZ48" s="291"/>
      <c r="FA48" s="291"/>
      <c r="FB48" s="291"/>
      <c r="FC48" s="291"/>
      <c r="FD48" s="291"/>
      <c r="FE48" s="291"/>
      <c r="FF48" s="291"/>
      <c r="FG48" s="291"/>
      <c r="FH48" s="291"/>
      <c r="FI48" s="291"/>
      <c r="FJ48" s="291"/>
      <c r="FK48" s="291"/>
      <c r="FL48" s="291"/>
      <c r="FM48" s="291"/>
      <c r="FN48" s="291"/>
      <c r="FO48" s="291"/>
    </row>
    <row r="49" spans="1:171" s="31" customFormat="1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86" t="s">
        <v>307</v>
      </c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44"/>
      <c r="BF49" s="44"/>
      <c r="BG49" s="86" t="s">
        <v>309</v>
      </c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44"/>
      <c r="BZ49" s="44"/>
      <c r="CA49" s="86" t="s">
        <v>310</v>
      </c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44"/>
      <c r="CT49" s="44"/>
      <c r="CU49" s="323" t="s">
        <v>5</v>
      </c>
      <c r="CV49" s="323"/>
      <c r="CW49" s="323"/>
      <c r="CX49" s="323"/>
      <c r="CY49" s="323"/>
      <c r="CZ49" s="323"/>
      <c r="DA49" s="323"/>
      <c r="DB49" s="323"/>
      <c r="DC49" s="323"/>
      <c r="DD49" s="323"/>
      <c r="DE49" s="323"/>
      <c r="DF49" s="323"/>
      <c r="DG49" s="323"/>
      <c r="DH49" s="323"/>
      <c r="DI49" s="323"/>
      <c r="DJ49" s="323"/>
      <c r="DK49" s="323"/>
      <c r="DL49" s="323"/>
      <c r="DM49" s="323"/>
      <c r="DN49" s="323"/>
      <c r="DO49" s="323"/>
      <c r="DP49" s="323"/>
      <c r="DQ49" s="323"/>
      <c r="DR49" s="323"/>
      <c r="DS49" s="323"/>
      <c r="DT49" s="323"/>
      <c r="DU49" s="323"/>
      <c r="DV49" s="44"/>
      <c r="DW49" s="44"/>
      <c r="DX49" s="86" t="s">
        <v>6</v>
      </c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44"/>
      <c r="EK49" s="44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323" t="s">
        <v>310</v>
      </c>
      <c r="EY49" s="323"/>
      <c r="EZ49" s="323"/>
      <c r="FA49" s="323"/>
      <c r="FB49" s="323"/>
      <c r="FC49" s="323"/>
      <c r="FD49" s="323"/>
      <c r="FE49" s="323"/>
      <c r="FF49" s="323"/>
      <c r="FG49" s="323"/>
      <c r="FH49" s="323"/>
      <c r="FI49" s="323"/>
      <c r="FJ49" s="323"/>
      <c r="FK49" s="323"/>
      <c r="FL49" s="323"/>
      <c r="FM49" s="323"/>
      <c r="FN49" s="323"/>
      <c r="FO49" s="323"/>
    </row>
    <row r="50" spans="1:171" s="31" customFormat="1" ht="3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44"/>
      <c r="BF50" s="44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44"/>
      <c r="BZ50" s="44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</row>
    <row r="51" spans="1:171" ht="12.75">
      <c r="A51" s="44"/>
      <c r="B51" s="44"/>
      <c r="C51" s="44"/>
      <c r="D51" s="44"/>
      <c r="E51" s="44"/>
      <c r="F51" s="44"/>
      <c r="G51" s="44"/>
      <c r="H51" s="44"/>
      <c r="I51" s="324" t="s">
        <v>30</v>
      </c>
      <c r="J51" s="324"/>
      <c r="K51" s="297"/>
      <c r="L51" s="297"/>
      <c r="M51" s="297"/>
      <c r="N51" s="325" t="s">
        <v>30</v>
      </c>
      <c r="O51" s="325"/>
      <c r="P51" s="44"/>
      <c r="Q51" s="297"/>
      <c r="R51" s="297"/>
      <c r="S51" s="297"/>
      <c r="T51" s="297"/>
      <c r="U51" s="297"/>
      <c r="V51" s="297"/>
      <c r="W51" s="297"/>
      <c r="X51" s="297"/>
      <c r="Y51" s="297"/>
      <c r="Z51" s="297"/>
      <c r="AA51" s="297"/>
      <c r="AB51" s="297"/>
      <c r="AC51" s="297"/>
      <c r="AD51" s="297"/>
      <c r="AE51" s="297"/>
      <c r="AF51" s="324">
        <v>20</v>
      </c>
      <c r="AG51" s="324"/>
      <c r="AH51" s="324"/>
      <c r="AI51" s="326"/>
      <c r="AJ51" s="326"/>
      <c r="AK51" s="326"/>
      <c r="AL51" s="44" t="s">
        <v>31</v>
      </c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</row>
    <row r="52" spans="1:171" ht="7.5" customHeight="1" thickBot="1"/>
    <row r="53" spans="1:171" ht="3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5"/>
    </row>
    <row r="54" spans="1:171">
      <c r="A54" s="36" t="s">
        <v>311</v>
      </c>
      <c r="CM54" s="37"/>
    </row>
    <row r="55" spans="1:171" ht="9" customHeight="1">
      <c r="A55" s="327"/>
      <c r="B55" s="328"/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8"/>
      <c r="AH55" s="328"/>
      <c r="AI55" s="328"/>
      <c r="AJ55" s="328"/>
      <c r="AK55" s="328"/>
      <c r="AL55" s="328"/>
      <c r="AM55" s="328"/>
      <c r="AN55" s="328"/>
      <c r="AO55" s="328"/>
      <c r="AP55" s="328"/>
      <c r="AQ55" s="328"/>
      <c r="AR55" s="328"/>
      <c r="AS55" s="328"/>
      <c r="AT55" s="328"/>
      <c r="AU55" s="328"/>
      <c r="AV55" s="328"/>
      <c r="AW55" s="328"/>
      <c r="AX55" s="328"/>
      <c r="AY55" s="328"/>
      <c r="AZ55" s="328"/>
      <c r="BA55" s="328"/>
      <c r="BB55" s="328"/>
      <c r="BC55" s="328"/>
      <c r="BD55" s="328"/>
      <c r="BE55" s="328"/>
      <c r="BF55" s="328"/>
      <c r="BG55" s="328"/>
      <c r="BH55" s="328"/>
      <c r="BI55" s="328"/>
      <c r="BJ55" s="328"/>
      <c r="BK55" s="328"/>
      <c r="BL55" s="328"/>
      <c r="BM55" s="328"/>
      <c r="BN55" s="328"/>
      <c r="BO55" s="328"/>
      <c r="BP55" s="328"/>
      <c r="BQ55" s="328"/>
      <c r="BR55" s="328"/>
      <c r="BS55" s="328"/>
      <c r="BT55" s="328"/>
      <c r="BU55" s="328"/>
      <c r="BV55" s="328"/>
      <c r="BW55" s="328"/>
      <c r="BX55" s="328"/>
      <c r="BY55" s="328"/>
      <c r="BZ55" s="328"/>
      <c r="CA55" s="328"/>
      <c r="CB55" s="328"/>
      <c r="CC55" s="328"/>
      <c r="CD55" s="328"/>
      <c r="CE55" s="328"/>
      <c r="CF55" s="328"/>
      <c r="CG55" s="328"/>
      <c r="CH55" s="328"/>
      <c r="CI55" s="328"/>
      <c r="CJ55" s="328"/>
      <c r="CK55" s="328"/>
      <c r="CL55" s="328"/>
      <c r="CM55" s="329"/>
      <c r="DD55" s="327"/>
      <c r="DE55" s="328"/>
      <c r="DF55" s="328"/>
      <c r="DG55" s="328"/>
      <c r="DH55" s="328"/>
      <c r="DI55" s="328"/>
      <c r="DJ55" s="328"/>
      <c r="DK55" s="328"/>
      <c r="DL55" s="328"/>
      <c r="DM55" s="328"/>
      <c r="DN55" s="328"/>
      <c r="DO55" s="328"/>
      <c r="DP55" s="328"/>
      <c r="DQ55" s="328"/>
      <c r="DR55" s="328"/>
      <c r="DS55" s="328"/>
      <c r="DT55" s="328"/>
      <c r="DU55" s="328"/>
      <c r="DV55" s="328"/>
      <c r="DW55" s="328"/>
      <c r="DX55" s="328"/>
      <c r="DY55" s="328"/>
      <c r="DZ55" s="328"/>
      <c r="EA55" s="328"/>
      <c r="EB55" s="328"/>
      <c r="EC55" s="328"/>
      <c r="EF55" s="327"/>
      <c r="EG55" s="328"/>
      <c r="EH55" s="328"/>
      <c r="EI55" s="328"/>
      <c r="EJ55" s="328"/>
      <c r="EK55" s="328"/>
      <c r="EL55" s="328"/>
      <c r="EM55" s="328"/>
      <c r="EN55" s="328"/>
      <c r="EO55" s="328"/>
      <c r="EP55" s="328"/>
      <c r="EQ55" s="328"/>
      <c r="ER55" s="328"/>
      <c r="ES55" s="328"/>
      <c r="ET55" s="328"/>
      <c r="EU55" s="328"/>
      <c r="EV55" s="328"/>
      <c r="EW55" s="328"/>
      <c r="EX55" s="328"/>
      <c r="EY55" s="328"/>
      <c r="EZ55" s="328"/>
      <c r="FA55" s="328"/>
      <c r="FB55" s="328"/>
      <c r="FC55" s="328"/>
      <c r="FD55" s="328"/>
    </row>
    <row r="56" spans="1:171" s="31" customFormat="1" ht="8.25">
      <c r="A56" s="330" t="s">
        <v>312</v>
      </c>
      <c r="B56" s="331"/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  <c r="AG56" s="331"/>
      <c r="AH56" s="331"/>
      <c r="AI56" s="331"/>
      <c r="AJ56" s="331"/>
      <c r="AK56" s="331"/>
      <c r="AL56" s="331"/>
      <c r="AM56" s="331"/>
      <c r="AN56" s="331"/>
      <c r="AO56" s="331"/>
      <c r="AP56" s="331"/>
      <c r="AQ56" s="331"/>
      <c r="AR56" s="331"/>
      <c r="AS56" s="331"/>
      <c r="AT56" s="331"/>
      <c r="AU56" s="331"/>
      <c r="AV56" s="331"/>
      <c r="AW56" s="331"/>
      <c r="AX56" s="331"/>
      <c r="AY56" s="331"/>
      <c r="AZ56" s="331"/>
      <c r="BA56" s="331"/>
      <c r="BB56" s="331"/>
      <c r="BC56" s="331"/>
      <c r="BD56" s="331"/>
      <c r="BE56" s="331"/>
      <c r="BF56" s="331"/>
      <c r="BG56" s="331"/>
      <c r="BH56" s="331"/>
      <c r="BI56" s="331"/>
      <c r="BJ56" s="331"/>
      <c r="BK56" s="331"/>
      <c r="BL56" s="331"/>
      <c r="BM56" s="331"/>
      <c r="BN56" s="331"/>
      <c r="BO56" s="331"/>
      <c r="BP56" s="331"/>
      <c r="BQ56" s="331"/>
      <c r="BR56" s="331"/>
      <c r="BS56" s="331"/>
      <c r="BT56" s="331"/>
      <c r="BU56" s="331"/>
      <c r="BV56" s="331"/>
      <c r="BW56" s="331"/>
      <c r="BX56" s="331"/>
      <c r="BY56" s="331"/>
      <c r="BZ56" s="331"/>
      <c r="CA56" s="331"/>
      <c r="CB56" s="331"/>
      <c r="CC56" s="331"/>
      <c r="CD56" s="331"/>
      <c r="CE56" s="331"/>
      <c r="CF56" s="331"/>
      <c r="CG56" s="331"/>
      <c r="CH56" s="331"/>
      <c r="CI56" s="331"/>
      <c r="CJ56" s="331"/>
      <c r="CK56" s="331"/>
      <c r="CL56" s="331"/>
      <c r="CM56" s="332"/>
      <c r="DD56" s="330" t="s">
        <v>5</v>
      </c>
      <c r="DE56" s="331"/>
      <c r="DF56" s="331"/>
      <c r="DG56" s="331"/>
      <c r="DH56" s="331"/>
      <c r="DI56" s="331"/>
      <c r="DJ56" s="331"/>
      <c r="DK56" s="331"/>
      <c r="DL56" s="331"/>
      <c r="DM56" s="331"/>
      <c r="DN56" s="331"/>
      <c r="DO56" s="331"/>
      <c r="DP56" s="331"/>
      <c r="DQ56" s="331"/>
      <c r="DR56" s="331"/>
      <c r="DS56" s="331"/>
      <c r="DT56" s="331"/>
      <c r="DU56" s="331"/>
      <c r="DV56" s="331"/>
      <c r="DW56" s="331"/>
      <c r="DX56" s="331"/>
      <c r="DY56" s="331"/>
      <c r="DZ56" s="331"/>
      <c r="EA56" s="331"/>
      <c r="EB56" s="331"/>
      <c r="EC56" s="331"/>
      <c r="EF56" s="330" t="s">
        <v>6</v>
      </c>
      <c r="EG56" s="331"/>
      <c r="EH56" s="331"/>
      <c r="EI56" s="331"/>
      <c r="EJ56" s="331"/>
      <c r="EK56" s="331"/>
      <c r="EL56" s="331"/>
      <c r="EM56" s="331"/>
      <c r="EN56" s="331"/>
      <c r="EO56" s="331"/>
      <c r="EP56" s="331"/>
      <c r="EQ56" s="331"/>
      <c r="ER56" s="331"/>
      <c r="ES56" s="331"/>
      <c r="ET56" s="331"/>
      <c r="EU56" s="331"/>
      <c r="EV56" s="331"/>
      <c r="EW56" s="331"/>
      <c r="EX56" s="331"/>
      <c r="EY56" s="331"/>
      <c r="EZ56" s="331"/>
      <c r="FA56" s="331"/>
      <c r="FB56" s="331"/>
      <c r="FC56" s="331"/>
      <c r="FD56" s="331"/>
    </row>
    <row r="57" spans="1:171" s="31" customFormat="1">
      <c r="A57" s="327"/>
      <c r="B57" s="328"/>
      <c r="C57" s="328"/>
      <c r="D57" s="328"/>
      <c r="E57" s="328"/>
      <c r="F57" s="328"/>
      <c r="G57" s="328"/>
      <c r="H57" s="328"/>
      <c r="I57" s="328"/>
      <c r="J57" s="328"/>
      <c r="K57" s="328"/>
      <c r="L57" s="328"/>
      <c r="M57" s="328"/>
      <c r="N57" s="328"/>
      <c r="O57" s="328"/>
      <c r="P57" s="328"/>
      <c r="Q57" s="328"/>
      <c r="R57" s="328"/>
      <c r="S57" s="328"/>
      <c r="T57" s="328"/>
      <c r="U57" s="328"/>
      <c r="V57" s="328"/>
      <c r="W57" s="328"/>
      <c r="X57" s="328"/>
      <c r="Y57" s="328"/>
      <c r="Z57" s="328"/>
      <c r="AA57" s="328"/>
      <c r="AB57" s="328"/>
      <c r="AC57" s="328"/>
      <c r="AD57" s="328"/>
      <c r="AE57" s="328"/>
      <c r="AF57" s="328"/>
      <c r="AG57" s="328"/>
      <c r="AH57" s="328"/>
      <c r="AI57" s="328"/>
      <c r="AJ57" s="328"/>
      <c r="AK57" s="328"/>
      <c r="AL57" s="328"/>
      <c r="AM57" s="328"/>
      <c r="AN57" s="328"/>
      <c r="AO57" s="328"/>
      <c r="AP57" s="328"/>
      <c r="AQ57" s="328"/>
      <c r="AR57" s="328"/>
      <c r="AS57" s="328"/>
      <c r="AT57" s="328"/>
      <c r="AU57" s="328"/>
      <c r="AV57" s="328"/>
      <c r="AW57" s="328"/>
      <c r="AX57" s="328"/>
      <c r="AY57" s="328"/>
      <c r="AZ57" s="328"/>
      <c r="BA57" s="328"/>
      <c r="BB57" s="328"/>
      <c r="BC57" s="328"/>
      <c r="BD57" s="328"/>
      <c r="BE57" s="328"/>
      <c r="BF57" s="328"/>
      <c r="BG57" s="328"/>
      <c r="BH57" s="328"/>
      <c r="BI57" s="328"/>
      <c r="BJ57" s="328"/>
      <c r="BK57" s="328"/>
      <c r="BL57" s="328"/>
      <c r="BM57" s="328"/>
      <c r="BN57" s="328"/>
      <c r="BO57" s="328"/>
      <c r="BP57" s="328"/>
      <c r="BQ57" s="328"/>
      <c r="BR57" s="328"/>
      <c r="BS57" s="328"/>
      <c r="BT57" s="328"/>
      <c r="BU57" s="328"/>
      <c r="BV57" s="328"/>
      <c r="BW57" s="328"/>
      <c r="BX57" s="328"/>
      <c r="BY57" s="328"/>
      <c r="BZ57" s="328"/>
      <c r="CA57" s="328"/>
      <c r="CB57" s="328"/>
      <c r="CC57" s="328"/>
      <c r="CD57" s="328"/>
      <c r="CE57" s="328"/>
      <c r="CF57" s="328"/>
      <c r="CG57" s="328"/>
      <c r="CH57" s="328"/>
      <c r="CI57" s="328"/>
      <c r="CJ57" s="328"/>
      <c r="CK57" s="328"/>
      <c r="CL57" s="328"/>
      <c r="CM57" s="3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327"/>
      <c r="DE57" s="328"/>
      <c r="DF57" s="328"/>
      <c r="DG57" s="328"/>
      <c r="DH57" s="328"/>
      <c r="DI57" s="328"/>
      <c r="DJ57" s="328"/>
      <c r="DK57" s="328"/>
      <c r="DL57" s="328"/>
      <c r="DM57" s="328"/>
      <c r="DN57" s="328"/>
      <c r="DO57" s="328"/>
      <c r="DP57" s="328"/>
      <c r="DQ57" s="328"/>
      <c r="DR57" s="328"/>
      <c r="DS57" s="328"/>
      <c r="DT57" s="328"/>
      <c r="DU57" s="328"/>
      <c r="DV57" s="328"/>
      <c r="DW57" s="328"/>
      <c r="DX57" s="328"/>
      <c r="DY57" s="328"/>
      <c r="DZ57" s="328"/>
      <c r="EA57" s="328"/>
      <c r="EB57" s="328"/>
      <c r="EC57" s="328"/>
      <c r="ED57" s="29"/>
      <c r="EE57" s="29"/>
      <c r="EF57" s="327"/>
      <c r="EG57" s="328"/>
      <c r="EH57" s="328"/>
      <c r="EI57" s="328"/>
      <c r="EJ57" s="328"/>
      <c r="EK57" s="328"/>
      <c r="EL57" s="328"/>
      <c r="EM57" s="328"/>
      <c r="EN57" s="328"/>
      <c r="EO57" s="328"/>
      <c r="EP57" s="328"/>
      <c r="EQ57" s="328"/>
      <c r="ER57" s="328"/>
      <c r="ES57" s="328"/>
      <c r="ET57" s="328"/>
      <c r="EU57" s="328"/>
      <c r="EV57" s="328"/>
      <c r="EW57" s="328"/>
      <c r="EX57" s="328"/>
      <c r="EY57" s="328"/>
      <c r="EZ57" s="328"/>
      <c r="FA57" s="328"/>
      <c r="FB57" s="328"/>
      <c r="FC57" s="328"/>
      <c r="FD57" s="328"/>
      <c r="FE57" s="29"/>
      <c r="FF57" s="29"/>
      <c r="FG57" s="29"/>
      <c r="FH57" s="29"/>
      <c r="FI57" s="29"/>
      <c r="FJ57" s="29"/>
      <c r="FK57" s="29"/>
      <c r="FL57" s="29"/>
      <c r="FM57" s="29"/>
    </row>
    <row r="58" spans="1:171" s="31" customFormat="1" ht="12.75" customHeight="1">
      <c r="A58" s="330" t="s">
        <v>312</v>
      </c>
      <c r="B58" s="331"/>
      <c r="C58" s="331"/>
      <c r="D58" s="331"/>
      <c r="E58" s="331"/>
      <c r="F58" s="331"/>
      <c r="G58" s="331"/>
      <c r="H58" s="331"/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  <c r="AG58" s="331"/>
      <c r="AH58" s="331"/>
      <c r="AI58" s="331"/>
      <c r="AJ58" s="331"/>
      <c r="AK58" s="331"/>
      <c r="AL58" s="331"/>
      <c r="AM58" s="331"/>
      <c r="AN58" s="331"/>
      <c r="AO58" s="331"/>
      <c r="AP58" s="331"/>
      <c r="AQ58" s="331"/>
      <c r="AR58" s="331"/>
      <c r="AS58" s="331"/>
      <c r="AT58" s="331"/>
      <c r="AU58" s="331"/>
      <c r="AV58" s="331"/>
      <c r="AW58" s="331"/>
      <c r="AX58" s="331"/>
      <c r="AY58" s="331"/>
      <c r="AZ58" s="331"/>
      <c r="BA58" s="331"/>
      <c r="BB58" s="331"/>
      <c r="BC58" s="331"/>
      <c r="BD58" s="331"/>
      <c r="BE58" s="331"/>
      <c r="BF58" s="331"/>
      <c r="BG58" s="331"/>
      <c r="BH58" s="331"/>
      <c r="BI58" s="331"/>
      <c r="BJ58" s="331"/>
      <c r="BK58" s="331"/>
      <c r="BL58" s="331"/>
      <c r="BM58" s="331"/>
      <c r="BN58" s="331"/>
      <c r="BO58" s="331"/>
      <c r="BP58" s="331"/>
      <c r="BQ58" s="331"/>
      <c r="BR58" s="331"/>
      <c r="BS58" s="331"/>
      <c r="BT58" s="331"/>
      <c r="BU58" s="331"/>
      <c r="BV58" s="331"/>
      <c r="BW58" s="331"/>
      <c r="BX58" s="331"/>
      <c r="BY58" s="331"/>
      <c r="BZ58" s="331"/>
      <c r="CA58" s="331"/>
      <c r="CB58" s="331"/>
      <c r="CC58" s="331"/>
      <c r="CD58" s="331"/>
      <c r="CE58" s="331"/>
      <c r="CF58" s="331"/>
      <c r="CG58" s="331"/>
      <c r="CH58" s="331"/>
      <c r="CI58" s="331"/>
      <c r="CJ58" s="331"/>
      <c r="CK58" s="331"/>
      <c r="CL58" s="331"/>
      <c r="CM58" s="332"/>
      <c r="DD58" s="330" t="s">
        <v>5</v>
      </c>
      <c r="DE58" s="331"/>
      <c r="DF58" s="331"/>
      <c r="DG58" s="331"/>
      <c r="DH58" s="331"/>
      <c r="DI58" s="331"/>
      <c r="DJ58" s="331"/>
      <c r="DK58" s="331"/>
      <c r="DL58" s="331"/>
      <c r="DM58" s="331"/>
      <c r="DN58" s="331"/>
      <c r="DO58" s="331"/>
      <c r="DP58" s="331"/>
      <c r="DQ58" s="331"/>
      <c r="DR58" s="331"/>
      <c r="DS58" s="331"/>
      <c r="DT58" s="331"/>
      <c r="DU58" s="331"/>
      <c r="DV58" s="331"/>
      <c r="DW58" s="331"/>
      <c r="DX58" s="331"/>
      <c r="DY58" s="331"/>
      <c r="DZ58" s="331"/>
      <c r="EA58" s="331"/>
      <c r="EB58" s="331"/>
      <c r="EC58" s="331"/>
      <c r="EF58" s="330" t="s">
        <v>6</v>
      </c>
      <c r="EG58" s="331"/>
      <c r="EH58" s="331"/>
      <c r="EI58" s="331"/>
      <c r="EJ58" s="331"/>
      <c r="EK58" s="331"/>
      <c r="EL58" s="331"/>
      <c r="EM58" s="331"/>
      <c r="EN58" s="331"/>
      <c r="EO58" s="331"/>
      <c r="EP58" s="331"/>
      <c r="EQ58" s="331"/>
      <c r="ER58" s="331"/>
      <c r="ES58" s="331"/>
      <c r="ET58" s="331"/>
      <c r="EU58" s="331"/>
      <c r="EV58" s="331"/>
      <c r="EW58" s="331"/>
      <c r="EX58" s="331"/>
      <c r="EY58" s="331"/>
      <c r="EZ58" s="331"/>
      <c r="FA58" s="331"/>
      <c r="FB58" s="331"/>
      <c r="FC58" s="331"/>
      <c r="FD58" s="331"/>
    </row>
    <row r="59" spans="1:171" ht="9.75" customHeight="1">
      <c r="A59" s="327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328"/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328"/>
      <c r="Y59" s="328"/>
      <c r="Z59" s="328"/>
      <c r="AA59" s="328"/>
      <c r="AB59" s="328"/>
      <c r="AC59" s="328"/>
      <c r="AD59" s="328"/>
      <c r="AE59" s="328"/>
      <c r="AF59" s="328"/>
      <c r="AG59" s="328"/>
      <c r="AH59" s="328"/>
      <c r="AI59" s="328"/>
      <c r="AJ59" s="328"/>
      <c r="AK59" s="328"/>
      <c r="AL59" s="328"/>
      <c r="AM59" s="328"/>
      <c r="AN59" s="328"/>
      <c r="AO59" s="328"/>
      <c r="AP59" s="328"/>
      <c r="AQ59" s="328"/>
      <c r="AR59" s="328"/>
      <c r="AS59" s="328"/>
      <c r="AT59" s="328"/>
      <c r="AU59" s="328"/>
      <c r="AV59" s="328"/>
      <c r="AW59" s="328"/>
      <c r="AX59" s="328"/>
      <c r="AY59" s="328"/>
      <c r="AZ59" s="328"/>
      <c r="BA59" s="328"/>
      <c r="BB59" s="328"/>
      <c r="BC59" s="328"/>
      <c r="BD59" s="328"/>
      <c r="BE59" s="328"/>
      <c r="BF59" s="328"/>
      <c r="BG59" s="328"/>
      <c r="BH59" s="328"/>
      <c r="BI59" s="328"/>
      <c r="BJ59" s="328"/>
      <c r="BK59" s="328"/>
      <c r="BL59" s="328"/>
      <c r="BM59" s="328"/>
      <c r="BN59" s="328"/>
      <c r="BO59" s="328"/>
      <c r="BP59" s="328"/>
      <c r="BQ59" s="328"/>
      <c r="BR59" s="328"/>
      <c r="BS59" s="328"/>
      <c r="BT59" s="328"/>
      <c r="BU59" s="328"/>
      <c r="BV59" s="328"/>
      <c r="BW59" s="328"/>
      <c r="BX59" s="328"/>
      <c r="BY59" s="328"/>
      <c r="BZ59" s="328"/>
      <c r="CA59" s="328"/>
      <c r="CB59" s="328"/>
      <c r="CC59" s="328"/>
      <c r="CD59" s="328"/>
      <c r="CE59" s="328"/>
      <c r="CF59" s="328"/>
      <c r="CG59" s="328"/>
      <c r="CH59" s="328"/>
      <c r="CI59" s="328"/>
      <c r="CJ59" s="328"/>
      <c r="CK59" s="328"/>
      <c r="CL59" s="328"/>
      <c r="CM59" s="329"/>
      <c r="DD59" s="327"/>
      <c r="DE59" s="328"/>
      <c r="DF59" s="328"/>
      <c r="DG59" s="328"/>
      <c r="DH59" s="328"/>
      <c r="DI59" s="328"/>
      <c r="DJ59" s="328"/>
      <c r="DK59" s="328"/>
      <c r="DL59" s="328"/>
      <c r="DM59" s="328"/>
      <c r="DN59" s="328"/>
      <c r="DO59" s="328"/>
      <c r="DP59" s="328"/>
      <c r="DQ59" s="328"/>
      <c r="DR59" s="328"/>
      <c r="DS59" s="328"/>
      <c r="DT59" s="328"/>
      <c r="DU59" s="328"/>
      <c r="DV59" s="328"/>
      <c r="DW59" s="328"/>
      <c r="DX59" s="328"/>
      <c r="DY59" s="328"/>
      <c r="DZ59" s="328"/>
      <c r="EA59" s="328"/>
      <c r="EB59" s="328"/>
      <c r="EC59" s="328"/>
      <c r="EF59" s="327"/>
      <c r="EG59" s="328"/>
      <c r="EH59" s="328"/>
      <c r="EI59" s="328"/>
      <c r="EJ59" s="328"/>
      <c r="EK59" s="328"/>
      <c r="EL59" s="328"/>
      <c r="EM59" s="328"/>
      <c r="EN59" s="328"/>
      <c r="EO59" s="328"/>
      <c r="EP59" s="328"/>
      <c r="EQ59" s="328"/>
      <c r="ER59" s="328"/>
      <c r="ES59" s="328"/>
      <c r="ET59" s="328"/>
      <c r="EU59" s="328"/>
      <c r="EV59" s="328"/>
      <c r="EW59" s="328"/>
      <c r="EX59" s="328"/>
      <c r="EY59" s="328"/>
      <c r="EZ59" s="328"/>
      <c r="FA59" s="328"/>
      <c r="FB59" s="328"/>
      <c r="FC59" s="328"/>
      <c r="FD59" s="328"/>
    </row>
    <row r="60" spans="1:171" s="31" customFormat="1" ht="8.25">
      <c r="A60" s="330" t="s">
        <v>312</v>
      </c>
      <c r="B60" s="331"/>
      <c r="C60" s="331"/>
      <c r="D60" s="331"/>
      <c r="E60" s="331"/>
      <c r="F60" s="331"/>
      <c r="G60" s="331"/>
      <c r="H60" s="331"/>
      <c r="I60" s="331"/>
      <c r="J60" s="331"/>
      <c r="K60" s="331"/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  <c r="AG60" s="331"/>
      <c r="AH60" s="331"/>
      <c r="AI60" s="331"/>
      <c r="AJ60" s="331"/>
      <c r="AK60" s="331"/>
      <c r="AL60" s="331"/>
      <c r="AM60" s="331"/>
      <c r="AN60" s="331"/>
      <c r="AO60" s="331"/>
      <c r="AP60" s="331"/>
      <c r="AQ60" s="331"/>
      <c r="AR60" s="331"/>
      <c r="AS60" s="331"/>
      <c r="AT60" s="331"/>
      <c r="AU60" s="331"/>
      <c r="AV60" s="331"/>
      <c r="AW60" s="331"/>
      <c r="AX60" s="331"/>
      <c r="AY60" s="331"/>
      <c r="AZ60" s="331"/>
      <c r="BA60" s="331"/>
      <c r="BB60" s="331"/>
      <c r="BC60" s="331"/>
      <c r="BD60" s="331"/>
      <c r="BE60" s="331"/>
      <c r="BF60" s="331"/>
      <c r="BG60" s="331"/>
      <c r="BH60" s="331"/>
      <c r="BI60" s="331"/>
      <c r="BJ60" s="331"/>
      <c r="BK60" s="331"/>
      <c r="BL60" s="331"/>
      <c r="BM60" s="331"/>
      <c r="BN60" s="331"/>
      <c r="BO60" s="331"/>
      <c r="BP60" s="331"/>
      <c r="BQ60" s="331"/>
      <c r="BR60" s="331"/>
      <c r="BS60" s="331"/>
      <c r="BT60" s="331"/>
      <c r="BU60" s="331"/>
      <c r="BV60" s="331"/>
      <c r="BW60" s="331"/>
      <c r="BX60" s="331"/>
      <c r="BY60" s="331"/>
      <c r="BZ60" s="331"/>
      <c r="CA60" s="331"/>
      <c r="CB60" s="331"/>
      <c r="CC60" s="331"/>
      <c r="CD60" s="331"/>
      <c r="CE60" s="331"/>
      <c r="CF60" s="331"/>
      <c r="CG60" s="331"/>
      <c r="CH60" s="331"/>
      <c r="CI60" s="331"/>
      <c r="CJ60" s="331"/>
      <c r="CK60" s="331"/>
      <c r="CL60" s="331"/>
      <c r="CM60" s="332"/>
      <c r="DD60" s="330" t="s">
        <v>5</v>
      </c>
      <c r="DE60" s="331"/>
      <c r="DF60" s="331"/>
      <c r="DG60" s="331"/>
      <c r="DH60" s="331"/>
      <c r="DI60" s="331"/>
      <c r="DJ60" s="331"/>
      <c r="DK60" s="331"/>
      <c r="DL60" s="331"/>
      <c r="DM60" s="331"/>
      <c r="DN60" s="331"/>
      <c r="DO60" s="331"/>
      <c r="DP60" s="331"/>
      <c r="DQ60" s="331"/>
      <c r="DR60" s="331"/>
      <c r="DS60" s="331"/>
      <c r="DT60" s="331"/>
      <c r="DU60" s="331"/>
      <c r="DV60" s="331"/>
      <c r="DW60" s="331"/>
      <c r="DX60" s="331"/>
      <c r="DY60" s="331"/>
      <c r="DZ60" s="331"/>
      <c r="EA60" s="331"/>
      <c r="EB60" s="331"/>
      <c r="EC60" s="331"/>
      <c r="EF60" s="330" t="s">
        <v>6</v>
      </c>
      <c r="EG60" s="331"/>
      <c r="EH60" s="331"/>
      <c r="EI60" s="331"/>
      <c r="EJ60" s="331"/>
      <c r="EK60" s="331"/>
      <c r="EL60" s="331"/>
      <c r="EM60" s="331"/>
      <c r="EN60" s="331"/>
      <c r="EO60" s="331"/>
      <c r="EP60" s="331"/>
      <c r="EQ60" s="331"/>
      <c r="ER60" s="331"/>
      <c r="ES60" s="331"/>
      <c r="ET60" s="331"/>
      <c r="EU60" s="331"/>
      <c r="EV60" s="331"/>
      <c r="EW60" s="331"/>
      <c r="EX60" s="331"/>
      <c r="EY60" s="331"/>
      <c r="EZ60" s="331"/>
      <c r="FA60" s="331"/>
      <c r="FB60" s="331"/>
      <c r="FC60" s="331"/>
      <c r="FD60" s="331"/>
    </row>
    <row r="61" spans="1:171" s="31" customFormat="1">
      <c r="A61" s="327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328"/>
      <c r="N61" s="328"/>
      <c r="O61" s="328"/>
      <c r="P61" s="328"/>
      <c r="Q61" s="328"/>
      <c r="R61" s="328"/>
      <c r="S61" s="328"/>
      <c r="T61" s="328"/>
      <c r="U61" s="328"/>
      <c r="V61" s="328"/>
      <c r="W61" s="328"/>
      <c r="X61" s="328"/>
      <c r="Y61" s="328"/>
      <c r="Z61" s="328"/>
      <c r="AA61" s="328"/>
      <c r="AB61" s="328"/>
      <c r="AC61" s="328"/>
      <c r="AD61" s="328"/>
      <c r="AE61" s="328"/>
      <c r="AF61" s="328"/>
      <c r="AG61" s="328"/>
      <c r="AH61" s="328"/>
      <c r="AI61" s="328"/>
      <c r="AJ61" s="328"/>
      <c r="AK61" s="328"/>
      <c r="AL61" s="328"/>
      <c r="AM61" s="328"/>
      <c r="AN61" s="328"/>
      <c r="AO61" s="328"/>
      <c r="AP61" s="328"/>
      <c r="AQ61" s="328"/>
      <c r="AR61" s="328"/>
      <c r="AS61" s="328"/>
      <c r="AT61" s="328"/>
      <c r="AU61" s="328"/>
      <c r="AV61" s="328"/>
      <c r="AW61" s="328"/>
      <c r="AX61" s="328"/>
      <c r="AY61" s="328"/>
      <c r="AZ61" s="328"/>
      <c r="BA61" s="328"/>
      <c r="BB61" s="328"/>
      <c r="BC61" s="328"/>
      <c r="BD61" s="328"/>
      <c r="BE61" s="328"/>
      <c r="BF61" s="328"/>
      <c r="BG61" s="328"/>
      <c r="BH61" s="328"/>
      <c r="BI61" s="328"/>
      <c r="BJ61" s="328"/>
      <c r="BK61" s="328"/>
      <c r="BL61" s="328"/>
      <c r="BM61" s="328"/>
      <c r="BN61" s="328"/>
      <c r="BO61" s="328"/>
      <c r="BP61" s="328"/>
      <c r="BQ61" s="328"/>
      <c r="BR61" s="328"/>
      <c r="BS61" s="328"/>
      <c r="BT61" s="328"/>
      <c r="BU61" s="328"/>
      <c r="BV61" s="328"/>
      <c r="BW61" s="328"/>
      <c r="BX61" s="328"/>
      <c r="BY61" s="328"/>
      <c r="BZ61" s="328"/>
      <c r="CA61" s="328"/>
      <c r="CB61" s="328"/>
      <c r="CC61" s="328"/>
      <c r="CD61" s="328"/>
      <c r="CE61" s="328"/>
      <c r="CF61" s="328"/>
      <c r="CG61" s="328"/>
      <c r="CH61" s="328"/>
      <c r="CI61" s="328"/>
      <c r="CJ61" s="328"/>
      <c r="CK61" s="328"/>
      <c r="CL61" s="328"/>
      <c r="CM61" s="3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327"/>
      <c r="DE61" s="328"/>
      <c r="DF61" s="328"/>
      <c r="DG61" s="328"/>
      <c r="DH61" s="328"/>
      <c r="DI61" s="328"/>
      <c r="DJ61" s="328"/>
      <c r="DK61" s="328"/>
      <c r="DL61" s="328"/>
      <c r="DM61" s="328"/>
      <c r="DN61" s="328"/>
      <c r="DO61" s="328"/>
      <c r="DP61" s="328"/>
      <c r="DQ61" s="328"/>
      <c r="DR61" s="328"/>
      <c r="DS61" s="328"/>
      <c r="DT61" s="328"/>
      <c r="DU61" s="328"/>
      <c r="DV61" s="328"/>
      <c r="DW61" s="328"/>
      <c r="DX61" s="328"/>
      <c r="DY61" s="328"/>
      <c r="DZ61" s="328"/>
      <c r="EA61" s="328"/>
      <c r="EB61" s="328"/>
      <c r="EC61" s="328"/>
      <c r="ED61" s="29"/>
      <c r="EE61" s="29"/>
      <c r="EF61" s="327"/>
      <c r="EG61" s="328"/>
      <c r="EH61" s="328"/>
      <c r="EI61" s="328"/>
      <c r="EJ61" s="328"/>
      <c r="EK61" s="328"/>
      <c r="EL61" s="328"/>
      <c r="EM61" s="328"/>
      <c r="EN61" s="328"/>
      <c r="EO61" s="328"/>
      <c r="EP61" s="328"/>
      <c r="EQ61" s="328"/>
      <c r="ER61" s="328"/>
      <c r="ES61" s="328"/>
      <c r="ET61" s="328"/>
      <c r="EU61" s="328"/>
      <c r="EV61" s="328"/>
      <c r="EW61" s="328"/>
      <c r="EX61" s="328"/>
      <c r="EY61" s="328"/>
      <c r="EZ61" s="328"/>
      <c r="FA61" s="328"/>
      <c r="FB61" s="328"/>
      <c r="FC61" s="328"/>
      <c r="FD61" s="328"/>
      <c r="FE61" s="29"/>
      <c r="FF61" s="29"/>
      <c r="FG61" s="29"/>
      <c r="FH61" s="29"/>
      <c r="FI61" s="29"/>
      <c r="FJ61" s="29"/>
      <c r="FK61" s="29"/>
      <c r="FL61" s="29"/>
    </row>
    <row r="62" spans="1:171" ht="9.75" customHeight="1">
      <c r="A62" s="330" t="s">
        <v>312</v>
      </c>
      <c r="B62" s="331"/>
      <c r="C62" s="331"/>
      <c r="D62" s="331"/>
      <c r="E62" s="331"/>
      <c r="F62" s="331"/>
      <c r="G62" s="331"/>
      <c r="H62" s="331"/>
      <c r="I62" s="331"/>
      <c r="J62" s="331"/>
      <c r="K62" s="331"/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  <c r="AG62" s="331"/>
      <c r="AH62" s="331"/>
      <c r="AI62" s="331"/>
      <c r="AJ62" s="331"/>
      <c r="AK62" s="331"/>
      <c r="AL62" s="331"/>
      <c r="AM62" s="331"/>
      <c r="AN62" s="331"/>
      <c r="AO62" s="331"/>
      <c r="AP62" s="331"/>
      <c r="AQ62" s="331"/>
      <c r="AR62" s="331"/>
      <c r="AS62" s="331"/>
      <c r="AT62" s="331"/>
      <c r="AU62" s="331"/>
      <c r="AV62" s="331"/>
      <c r="AW62" s="331"/>
      <c r="AX62" s="331"/>
      <c r="AY62" s="331"/>
      <c r="AZ62" s="331"/>
      <c r="BA62" s="331"/>
      <c r="BB62" s="331"/>
      <c r="BC62" s="331"/>
      <c r="BD62" s="331"/>
      <c r="BE62" s="331"/>
      <c r="BF62" s="331"/>
      <c r="BG62" s="331"/>
      <c r="BH62" s="331"/>
      <c r="BI62" s="331"/>
      <c r="BJ62" s="331"/>
      <c r="BK62" s="331"/>
      <c r="BL62" s="331"/>
      <c r="BM62" s="331"/>
      <c r="BN62" s="331"/>
      <c r="BO62" s="331"/>
      <c r="BP62" s="331"/>
      <c r="BQ62" s="331"/>
      <c r="BR62" s="331"/>
      <c r="BS62" s="331"/>
      <c r="BT62" s="331"/>
      <c r="BU62" s="331"/>
      <c r="BV62" s="331"/>
      <c r="BW62" s="331"/>
      <c r="BX62" s="331"/>
      <c r="BY62" s="331"/>
      <c r="BZ62" s="331"/>
      <c r="CA62" s="331"/>
      <c r="CB62" s="331"/>
      <c r="CC62" s="331"/>
      <c r="CD62" s="331"/>
      <c r="CE62" s="331"/>
      <c r="CF62" s="331"/>
      <c r="CG62" s="331"/>
      <c r="CH62" s="331"/>
      <c r="CI62" s="331"/>
      <c r="CJ62" s="331"/>
      <c r="CK62" s="331"/>
      <c r="CL62" s="331"/>
      <c r="CM62" s="332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30" t="s">
        <v>5</v>
      </c>
      <c r="DE62" s="331"/>
      <c r="DF62" s="331"/>
      <c r="DG62" s="331"/>
      <c r="DH62" s="331"/>
      <c r="DI62" s="331"/>
      <c r="DJ62" s="331"/>
      <c r="DK62" s="331"/>
      <c r="DL62" s="331"/>
      <c r="DM62" s="331"/>
      <c r="DN62" s="331"/>
      <c r="DO62" s="331"/>
      <c r="DP62" s="331"/>
      <c r="DQ62" s="331"/>
      <c r="DR62" s="331"/>
      <c r="DS62" s="331"/>
      <c r="DT62" s="331"/>
      <c r="DU62" s="331"/>
      <c r="DV62" s="331"/>
      <c r="DW62" s="331"/>
      <c r="DX62" s="331"/>
      <c r="DY62" s="331"/>
      <c r="DZ62" s="331"/>
      <c r="EA62" s="331"/>
      <c r="EB62" s="331"/>
      <c r="EC62" s="331"/>
      <c r="ED62" s="31"/>
      <c r="EE62" s="31"/>
      <c r="EF62" s="330" t="s">
        <v>6</v>
      </c>
      <c r="EG62" s="331"/>
      <c r="EH62" s="331"/>
      <c r="EI62" s="331"/>
      <c r="EJ62" s="331"/>
      <c r="EK62" s="331"/>
      <c r="EL62" s="331"/>
      <c r="EM62" s="331"/>
      <c r="EN62" s="331"/>
      <c r="EO62" s="331"/>
      <c r="EP62" s="331"/>
      <c r="EQ62" s="331"/>
      <c r="ER62" s="331"/>
      <c r="ES62" s="331"/>
      <c r="ET62" s="331"/>
      <c r="EU62" s="331"/>
      <c r="EV62" s="331"/>
      <c r="EW62" s="331"/>
      <c r="EX62" s="331"/>
      <c r="EY62" s="331"/>
      <c r="EZ62" s="331"/>
      <c r="FA62" s="331"/>
      <c r="FB62" s="331"/>
      <c r="FC62" s="331"/>
      <c r="FD62" s="331"/>
      <c r="FE62" s="31"/>
      <c r="FF62" s="31"/>
      <c r="FG62" s="31"/>
      <c r="FH62" s="31"/>
      <c r="FI62" s="31"/>
      <c r="FJ62" s="31"/>
      <c r="FK62" s="31"/>
      <c r="FL62" s="31"/>
    </row>
    <row r="63" spans="1:171">
      <c r="A63" s="336" t="s">
        <v>30</v>
      </c>
      <c r="B63" s="337"/>
      <c r="C63" s="338"/>
      <c r="D63" s="338"/>
      <c r="E63" s="338"/>
      <c r="F63" s="339" t="s">
        <v>30</v>
      </c>
      <c r="G63" s="339"/>
      <c r="I63" s="338"/>
      <c r="J63" s="338"/>
      <c r="K63" s="338"/>
      <c r="L63" s="338"/>
      <c r="M63" s="338"/>
      <c r="N63" s="338"/>
      <c r="O63" s="338"/>
      <c r="P63" s="338"/>
      <c r="Q63" s="338"/>
      <c r="R63" s="338"/>
      <c r="S63" s="338"/>
      <c r="T63" s="338"/>
      <c r="U63" s="338"/>
      <c r="V63" s="338"/>
      <c r="W63" s="338"/>
      <c r="X63" s="337">
        <v>20</v>
      </c>
      <c r="Y63" s="337"/>
      <c r="Z63" s="337"/>
      <c r="AA63" s="340"/>
      <c r="AB63" s="340"/>
      <c r="AC63" s="340"/>
      <c r="AD63" s="29" t="s">
        <v>31</v>
      </c>
      <c r="CM63" s="37"/>
    </row>
    <row r="64" spans="1:171" ht="3" customHeight="1" thickBot="1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40"/>
    </row>
    <row r="65" spans="1:170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</row>
    <row r="66" spans="1:170" s="30" customFormat="1" ht="60" customHeight="1">
      <c r="A66" s="33"/>
      <c r="B66" s="341" t="s">
        <v>489</v>
      </c>
      <c r="C66" s="341"/>
      <c r="D66" s="341"/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1"/>
      <c r="X66" s="341"/>
      <c r="Y66" s="341"/>
      <c r="Z66" s="341"/>
      <c r="AA66" s="341"/>
      <c r="AB66" s="341"/>
      <c r="AC66" s="341"/>
      <c r="AD66" s="341"/>
      <c r="AE66" s="341"/>
      <c r="AF66" s="341"/>
      <c r="AG66" s="341"/>
      <c r="AH66" s="341"/>
      <c r="AI66" s="341"/>
      <c r="AJ66" s="341"/>
      <c r="AK66" s="341"/>
      <c r="AL66" s="341"/>
      <c r="AM66" s="341"/>
      <c r="AN66" s="341"/>
      <c r="AO66" s="341"/>
      <c r="AP66" s="341"/>
      <c r="AQ66" s="341"/>
      <c r="AR66" s="341"/>
      <c r="AS66" s="341"/>
      <c r="AT66" s="341"/>
      <c r="AU66" s="341"/>
      <c r="AV66" s="341"/>
      <c r="AW66" s="341"/>
      <c r="AX66" s="341"/>
      <c r="AY66" s="341"/>
      <c r="AZ66" s="341"/>
      <c r="BA66" s="341"/>
      <c r="BB66" s="341"/>
      <c r="BC66" s="341"/>
      <c r="BD66" s="341"/>
      <c r="BE66" s="341"/>
      <c r="BF66" s="341"/>
      <c r="BG66" s="341"/>
      <c r="BH66" s="341"/>
      <c r="BI66" s="341"/>
      <c r="BJ66" s="341"/>
      <c r="BK66" s="341"/>
      <c r="BL66" s="341"/>
      <c r="BM66" s="341"/>
      <c r="BN66" s="341"/>
      <c r="BO66" s="341"/>
      <c r="BP66" s="341"/>
      <c r="BQ66" s="341"/>
      <c r="BR66" s="341"/>
      <c r="BS66" s="341"/>
      <c r="BT66" s="341"/>
      <c r="BU66" s="341"/>
      <c r="BV66" s="341"/>
      <c r="BW66" s="341"/>
      <c r="BX66" s="341"/>
      <c r="BY66" s="341"/>
      <c r="BZ66" s="341"/>
      <c r="CA66" s="341"/>
      <c r="CB66" s="341"/>
      <c r="CC66" s="341"/>
      <c r="CD66" s="341"/>
      <c r="CE66" s="341"/>
      <c r="CF66" s="341"/>
      <c r="CG66" s="341"/>
      <c r="CH66" s="341"/>
      <c r="CI66" s="341"/>
      <c r="CJ66" s="341"/>
      <c r="CK66" s="341"/>
      <c r="CL66" s="341"/>
      <c r="CM66" s="341"/>
      <c r="CN66" s="341"/>
      <c r="CO66" s="341"/>
      <c r="CP66" s="341"/>
      <c r="CQ66" s="341"/>
      <c r="CR66" s="341"/>
      <c r="CS66" s="341"/>
      <c r="CT66" s="341"/>
      <c r="CU66" s="341"/>
      <c r="CV66" s="341"/>
      <c r="CW66" s="341"/>
      <c r="CX66" s="341"/>
      <c r="CY66" s="341"/>
      <c r="CZ66" s="341"/>
      <c r="DA66" s="341"/>
      <c r="DB66" s="341"/>
      <c r="DC66" s="341"/>
      <c r="DD66" s="341"/>
      <c r="DE66" s="341"/>
      <c r="DF66" s="341"/>
      <c r="DG66" s="341"/>
      <c r="DH66" s="341"/>
      <c r="DI66" s="341"/>
      <c r="DJ66" s="341"/>
      <c r="DK66" s="341"/>
      <c r="DL66" s="341"/>
      <c r="DM66" s="341"/>
      <c r="DN66" s="341"/>
      <c r="DO66" s="341"/>
      <c r="DP66" s="341"/>
      <c r="DQ66" s="341"/>
      <c r="DR66" s="341"/>
      <c r="DS66" s="341"/>
      <c r="DT66" s="341"/>
      <c r="DU66" s="341"/>
      <c r="DV66" s="341"/>
      <c r="DW66" s="341"/>
      <c r="DX66" s="341"/>
      <c r="DY66" s="341"/>
      <c r="DZ66" s="341"/>
      <c r="EA66" s="341"/>
      <c r="EB66" s="341"/>
      <c r="EC66" s="341"/>
      <c r="ED66" s="341"/>
      <c r="EE66" s="341"/>
      <c r="EF66" s="341"/>
      <c r="EG66" s="341"/>
      <c r="EH66" s="341"/>
      <c r="EI66" s="341"/>
      <c r="EJ66" s="341"/>
      <c r="EK66" s="341"/>
      <c r="EL66" s="341"/>
      <c r="EM66" s="341"/>
      <c r="EN66" s="341"/>
      <c r="EO66" s="341"/>
      <c r="EP66" s="341"/>
      <c r="EQ66" s="341"/>
      <c r="ER66" s="341"/>
      <c r="ES66" s="341"/>
      <c r="ET66" s="341"/>
      <c r="EU66" s="341"/>
      <c r="EV66" s="341"/>
      <c r="EW66" s="341"/>
      <c r="EX66" s="341"/>
      <c r="EY66" s="341"/>
      <c r="EZ66" s="341"/>
      <c r="FA66" s="341"/>
      <c r="FB66" s="341"/>
      <c r="FC66" s="341"/>
      <c r="FD66" s="341"/>
      <c r="FE66" s="341"/>
      <c r="FF66" s="341"/>
      <c r="FG66" s="341"/>
      <c r="FH66" s="341"/>
      <c r="FI66" s="341"/>
      <c r="FJ66" s="341"/>
    </row>
    <row r="67" spans="1:170" s="30" customFormat="1" ht="60" customHeight="1">
      <c r="A67" s="341" t="s">
        <v>490</v>
      </c>
      <c r="B67" s="341"/>
      <c r="C67" s="341"/>
      <c r="D67" s="341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41"/>
      <c r="AL67" s="341"/>
      <c r="AM67" s="341"/>
      <c r="AN67" s="341"/>
      <c r="AO67" s="341"/>
      <c r="AP67" s="341"/>
      <c r="AQ67" s="341"/>
      <c r="AR67" s="341"/>
      <c r="AS67" s="341"/>
      <c r="AT67" s="341"/>
      <c r="AU67" s="341"/>
      <c r="AV67" s="341"/>
      <c r="AW67" s="341"/>
      <c r="AX67" s="341"/>
      <c r="AY67" s="341"/>
      <c r="AZ67" s="341"/>
      <c r="BA67" s="341"/>
      <c r="BB67" s="341"/>
      <c r="BC67" s="341"/>
      <c r="BD67" s="341"/>
      <c r="BE67" s="341"/>
      <c r="BF67" s="341"/>
      <c r="BG67" s="341"/>
      <c r="BH67" s="341"/>
      <c r="BI67" s="341"/>
      <c r="BJ67" s="341"/>
      <c r="BK67" s="341"/>
      <c r="BL67" s="341"/>
      <c r="BM67" s="341"/>
      <c r="BN67" s="341"/>
      <c r="BO67" s="341"/>
      <c r="BP67" s="341"/>
      <c r="BQ67" s="341"/>
      <c r="BR67" s="341"/>
      <c r="BS67" s="341"/>
      <c r="BT67" s="341"/>
      <c r="BU67" s="341"/>
      <c r="BV67" s="341"/>
      <c r="BW67" s="341"/>
      <c r="BX67" s="341"/>
      <c r="BY67" s="341"/>
      <c r="BZ67" s="341"/>
      <c r="CA67" s="341"/>
      <c r="CB67" s="341"/>
      <c r="CC67" s="341"/>
      <c r="CD67" s="341"/>
      <c r="CE67" s="341"/>
      <c r="CF67" s="341"/>
      <c r="CG67" s="341"/>
      <c r="CH67" s="341"/>
      <c r="CI67" s="341"/>
      <c r="CJ67" s="341"/>
      <c r="CK67" s="341"/>
      <c r="CL67" s="341"/>
      <c r="CM67" s="341"/>
      <c r="CN67" s="341"/>
      <c r="CO67" s="341"/>
      <c r="CP67" s="341"/>
      <c r="CQ67" s="341"/>
      <c r="CR67" s="341"/>
      <c r="CS67" s="341"/>
      <c r="CT67" s="341"/>
      <c r="CU67" s="341"/>
      <c r="CV67" s="341"/>
      <c r="CW67" s="341"/>
      <c r="CX67" s="341"/>
      <c r="CY67" s="341"/>
      <c r="CZ67" s="341"/>
      <c r="DA67" s="341"/>
      <c r="DB67" s="341"/>
      <c r="DC67" s="341"/>
      <c r="DD67" s="341"/>
      <c r="DE67" s="341"/>
      <c r="DF67" s="341"/>
      <c r="DG67" s="341"/>
      <c r="DH67" s="341"/>
      <c r="DI67" s="341"/>
      <c r="DJ67" s="341"/>
      <c r="DK67" s="341"/>
      <c r="DL67" s="341"/>
      <c r="DM67" s="341"/>
      <c r="DN67" s="341"/>
      <c r="DO67" s="341"/>
      <c r="DP67" s="341"/>
      <c r="DQ67" s="341"/>
      <c r="DR67" s="341"/>
      <c r="DS67" s="341"/>
      <c r="DT67" s="341"/>
      <c r="DU67" s="341"/>
      <c r="DV67" s="341"/>
      <c r="DW67" s="341"/>
      <c r="DX67" s="341"/>
      <c r="DY67" s="341"/>
      <c r="DZ67" s="341"/>
      <c r="EA67" s="341"/>
      <c r="EB67" s="341"/>
      <c r="EC67" s="341"/>
      <c r="ED67" s="341"/>
      <c r="EE67" s="341"/>
      <c r="EF67" s="341"/>
      <c r="EG67" s="341"/>
      <c r="EH67" s="341"/>
      <c r="EI67" s="341"/>
      <c r="EJ67" s="341"/>
      <c r="EK67" s="341"/>
      <c r="EL67" s="341"/>
      <c r="EM67" s="341"/>
      <c r="EN67" s="341"/>
      <c r="EO67" s="341"/>
      <c r="EP67" s="341"/>
      <c r="EQ67" s="341"/>
      <c r="ER67" s="341"/>
      <c r="ES67" s="341"/>
      <c r="ET67" s="341"/>
      <c r="EU67" s="341"/>
      <c r="EV67" s="341"/>
      <c r="EW67" s="341"/>
      <c r="EX67" s="341"/>
      <c r="EY67" s="341"/>
      <c r="EZ67" s="341"/>
      <c r="FA67" s="341"/>
      <c r="FB67" s="341"/>
      <c r="FC67" s="341"/>
      <c r="FD67" s="341"/>
      <c r="FE67" s="341"/>
      <c r="FF67" s="341"/>
      <c r="FG67" s="341"/>
      <c r="FH67" s="341"/>
      <c r="FI67" s="341"/>
      <c r="FJ67" s="342"/>
      <c r="FK67" s="342"/>
      <c r="FL67" s="342"/>
      <c r="FM67" s="342"/>
      <c r="FN67" s="342"/>
    </row>
    <row r="68" spans="1:170" s="30" customFormat="1" ht="21" customHeight="1">
      <c r="A68" s="333"/>
      <c r="B68" s="333"/>
      <c r="C68" s="333"/>
      <c r="D68" s="333"/>
      <c r="E68" s="333"/>
      <c r="F68" s="333"/>
      <c r="G68" s="333"/>
      <c r="H68" s="333"/>
      <c r="I68" s="333"/>
      <c r="J68" s="333"/>
      <c r="K68" s="333"/>
      <c r="L68" s="333"/>
      <c r="M68" s="333"/>
      <c r="N68" s="333"/>
      <c r="O68" s="333"/>
      <c r="P68" s="333"/>
      <c r="Q68" s="333"/>
      <c r="R68" s="333"/>
      <c r="S68" s="333"/>
      <c r="T68" s="333"/>
      <c r="U68" s="333"/>
      <c r="V68" s="333"/>
      <c r="W68" s="333"/>
      <c r="X68" s="333"/>
      <c r="Y68" s="333"/>
      <c r="Z68" s="333"/>
      <c r="AA68" s="333"/>
      <c r="AB68" s="333"/>
      <c r="AC68" s="333"/>
      <c r="AD68" s="333"/>
      <c r="AE68" s="333"/>
      <c r="AF68" s="333"/>
      <c r="AG68" s="333"/>
      <c r="AH68" s="333"/>
      <c r="AI68" s="333"/>
      <c r="AJ68" s="333"/>
      <c r="AK68" s="333"/>
      <c r="AL68" s="333"/>
      <c r="AM68" s="333"/>
      <c r="AN68" s="333"/>
      <c r="AO68" s="333"/>
      <c r="AP68" s="333"/>
      <c r="AQ68" s="333"/>
      <c r="AR68" s="333"/>
      <c r="AS68" s="333"/>
      <c r="AT68" s="333"/>
      <c r="AU68" s="333"/>
      <c r="AV68" s="333"/>
      <c r="AW68" s="333"/>
      <c r="AX68" s="333"/>
      <c r="AY68" s="333"/>
      <c r="AZ68" s="333"/>
      <c r="BA68" s="333"/>
      <c r="BB68" s="333"/>
      <c r="BC68" s="333"/>
      <c r="BD68" s="333"/>
      <c r="BE68" s="333"/>
      <c r="BF68" s="333"/>
      <c r="BG68" s="333"/>
      <c r="BH68" s="333"/>
      <c r="BI68" s="333"/>
      <c r="BJ68" s="333"/>
      <c r="BK68" s="333"/>
      <c r="BL68" s="333"/>
      <c r="BM68" s="333"/>
      <c r="BN68" s="333"/>
      <c r="BO68" s="333"/>
      <c r="BP68" s="333"/>
      <c r="BQ68" s="333"/>
      <c r="BR68" s="333"/>
      <c r="BS68" s="333"/>
      <c r="BT68" s="333"/>
      <c r="BU68" s="333"/>
      <c r="BV68" s="333"/>
      <c r="BW68" s="333"/>
      <c r="BX68" s="333"/>
      <c r="BY68" s="333"/>
      <c r="BZ68" s="333"/>
      <c r="CA68" s="333"/>
      <c r="CB68" s="333"/>
      <c r="CC68" s="333"/>
      <c r="CD68" s="333"/>
      <c r="CE68" s="333"/>
      <c r="CF68" s="333"/>
      <c r="CG68" s="333"/>
      <c r="CH68" s="333"/>
      <c r="CI68" s="333"/>
      <c r="CJ68" s="333"/>
      <c r="CK68" s="333"/>
      <c r="CL68" s="333"/>
      <c r="CM68" s="333"/>
      <c r="CN68" s="333"/>
      <c r="CO68" s="333"/>
      <c r="CP68" s="333"/>
      <c r="CQ68" s="333"/>
      <c r="CR68" s="333"/>
      <c r="CS68" s="333"/>
      <c r="CT68" s="333"/>
      <c r="CU68" s="333"/>
      <c r="CV68" s="333"/>
      <c r="CW68" s="333"/>
      <c r="CX68" s="333"/>
      <c r="CY68" s="333"/>
      <c r="CZ68" s="333"/>
      <c r="DA68" s="333"/>
      <c r="DB68" s="333"/>
      <c r="DC68" s="333"/>
      <c r="DD68" s="333"/>
      <c r="DE68" s="333"/>
      <c r="DF68" s="333"/>
      <c r="DG68" s="333"/>
      <c r="DH68" s="333"/>
      <c r="DI68" s="333"/>
      <c r="DJ68" s="333"/>
      <c r="DK68" s="333"/>
      <c r="DL68" s="333"/>
      <c r="DM68" s="333"/>
      <c r="DN68" s="333"/>
      <c r="DO68" s="333"/>
      <c r="DP68" s="333"/>
      <c r="DQ68" s="333"/>
      <c r="DR68" s="333"/>
      <c r="DS68" s="333"/>
      <c r="DT68" s="333"/>
      <c r="DU68" s="333"/>
      <c r="DV68" s="333"/>
      <c r="DW68" s="333"/>
      <c r="DX68" s="333"/>
      <c r="DY68" s="333"/>
      <c r="DZ68" s="333"/>
      <c r="EA68" s="333"/>
      <c r="EB68" s="333"/>
      <c r="EC68" s="333"/>
      <c r="ED68" s="333"/>
      <c r="EE68" s="333"/>
      <c r="EF68" s="333"/>
      <c r="EG68" s="333"/>
      <c r="EH68" s="333"/>
      <c r="EI68" s="333"/>
      <c r="EJ68" s="333"/>
      <c r="EK68" s="333"/>
      <c r="EL68" s="333"/>
      <c r="EM68" s="333"/>
      <c r="EN68" s="333"/>
      <c r="EO68" s="333"/>
      <c r="EP68" s="333"/>
      <c r="EQ68" s="333"/>
      <c r="ER68" s="333"/>
      <c r="ES68" s="333"/>
      <c r="ET68" s="333"/>
      <c r="EU68" s="333"/>
      <c r="EV68" s="333"/>
      <c r="EW68" s="333"/>
      <c r="EX68" s="333"/>
      <c r="EY68" s="333"/>
      <c r="EZ68" s="333"/>
      <c r="FA68" s="333"/>
      <c r="FB68" s="333"/>
      <c r="FC68" s="333"/>
      <c r="FD68" s="333"/>
      <c r="FE68" s="333"/>
      <c r="FF68" s="333"/>
      <c r="FG68" s="333"/>
      <c r="FH68" s="333"/>
      <c r="FI68" s="333"/>
      <c r="FJ68" s="333"/>
      <c r="FK68" s="333"/>
      <c r="FL68" s="333"/>
      <c r="FM68" s="333"/>
      <c r="FN68" s="333"/>
    </row>
    <row r="69" spans="1:170" s="30" customFormat="1" ht="11.25" customHeight="1">
      <c r="A69" s="33"/>
    </row>
    <row r="70" spans="1:170" s="30" customFormat="1" ht="11.25" customHeight="1">
      <c r="A70" s="33"/>
    </row>
    <row r="71" spans="1:170" s="30" customFormat="1" ht="11.25" customHeight="1">
      <c r="A71" s="33"/>
    </row>
    <row r="72" spans="1:170" s="30" customFormat="1" ht="20.25" customHeight="1">
      <c r="A72" s="334"/>
      <c r="B72" s="335"/>
      <c r="C72" s="335"/>
      <c r="D72" s="335"/>
      <c r="E72" s="335"/>
      <c r="F72" s="335"/>
      <c r="G72" s="335"/>
      <c r="H72" s="335"/>
      <c r="I72" s="335"/>
      <c r="J72" s="335"/>
      <c r="K72" s="335"/>
      <c r="L72" s="335"/>
      <c r="M72" s="335"/>
      <c r="N72" s="335"/>
      <c r="O72" s="335"/>
      <c r="P72" s="335"/>
      <c r="Q72" s="335"/>
      <c r="R72" s="335"/>
      <c r="S72" s="335"/>
      <c r="T72" s="335"/>
      <c r="U72" s="335"/>
      <c r="V72" s="335"/>
      <c r="W72" s="335"/>
      <c r="X72" s="335"/>
      <c r="Y72" s="335"/>
      <c r="Z72" s="335"/>
      <c r="AA72" s="335"/>
      <c r="AB72" s="335"/>
      <c r="AC72" s="335"/>
      <c r="AD72" s="335"/>
      <c r="AE72" s="335"/>
      <c r="AF72" s="335"/>
      <c r="AG72" s="335"/>
      <c r="AH72" s="335"/>
      <c r="AI72" s="335"/>
      <c r="AJ72" s="335"/>
      <c r="AK72" s="335"/>
      <c r="AL72" s="335"/>
      <c r="AM72" s="335"/>
      <c r="AN72" s="335"/>
      <c r="AO72" s="335"/>
      <c r="AP72" s="335"/>
      <c r="AQ72" s="335"/>
      <c r="AR72" s="335"/>
      <c r="AS72" s="335"/>
      <c r="AT72" s="335"/>
      <c r="AU72" s="335"/>
      <c r="AV72" s="335"/>
      <c r="AW72" s="335"/>
      <c r="AX72" s="335"/>
      <c r="AY72" s="335"/>
      <c r="AZ72" s="335"/>
      <c r="BA72" s="335"/>
      <c r="BB72" s="335"/>
      <c r="BC72" s="335"/>
      <c r="BD72" s="335"/>
      <c r="BE72" s="335"/>
      <c r="BF72" s="335"/>
      <c r="BG72" s="335"/>
      <c r="BH72" s="335"/>
      <c r="BI72" s="335"/>
      <c r="BJ72" s="335"/>
      <c r="BK72" s="335"/>
      <c r="BL72" s="335"/>
      <c r="BM72" s="335"/>
      <c r="BN72" s="335"/>
      <c r="BO72" s="335"/>
      <c r="BP72" s="335"/>
      <c r="BQ72" s="335"/>
      <c r="BR72" s="335"/>
      <c r="BS72" s="335"/>
      <c r="BT72" s="335"/>
      <c r="BU72" s="335"/>
      <c r="BV72" s="335"/>
      <c r="BW72" s="335"/>
      <c r="BX72" s="335"/>
      <c r="BY72" s="335"/>
      <c r="BZ72" s="335"/>
      <c r="CA72" s="335"/>
      <c r="CB72" s="335"/>
      <c r="CC72" s="335"/>
      <c r="CD72" s="335"/>
      <c r="CE72" s="335"/>
      <c r="CF72" s="335"/>
      <c r="CG72" s="335"/>
      <c r="CH72" s="335"/>
      <c r="CI72" s="335"/>
      <c r="CJ72" s="335"/>
      <c r="CK72" s="335"/>
      <c r="CL72" s="335"/>
      <c r="CM72" s="335"/>
      <c r="CN72" s="335"/>
      <c r="CO72" s="335"/>
      <c r="CP72" s="335"/>
      <c r="CQ72" s="335"/>
      <c r="CR72" s="335"/>
      <c r="CS72" s="335"/>
      <c r="CT72" s="335"/>
      <c r="CU72" s="335"/>
      <c r="CV72" s="335"/>
      <c r="CW72" s="335"/>
      <c r="CX72" s="335"/>
      <c r="CY72" s="335"/>
      <c r="CZ72" s="335"/>
      <c r="DA72" s="335"/>
      <c r="DB72" s="335"/>
      <c r="DC72" s="335"/>
      <c r="DD72" s="335"/>
      <c r="DE72" s="335"/>
      <c r="DF72" s="335"/>
      <c r="DG72" s="335"/>
      <c r="DH72" s="335"/>
      <c r="DI72" s="335"/>
      <c r="DJ72" s="335"/>
      <c r="DK72" s="335"/>
      <c r="DL72" s="335"/>
      <c r="DM72" s="335"/>
      <c r="DN72" s="335"/>
      <c r="DO72" s="335"/>
      <c r="DP72" s="335"/>
      <c r="DQ72" s="335"/>
      <c r="DR72" s="335"/>
      <c r="DS72" s="335"/>
      <c r="DT72" s="335"/>
      <c r="DU72" s="335"/>
      <c r="DV72" s="335"/>
      <c r="DW72" s="335"/>
      <c r="DX72" s="335"/>
      <c r="DY72" s="335"/>
      <c r="DZ72" s="335"/>
      <c r="EA72" s="335"/>
      <c r="EB72" s="335"/>
      <c r="EC72" s="335"/>
      <c r="ED72" s="335"/>
      <c r="EE72" s="335"/>
      <c r="EF72" s="335"/>
      <c r="EG72" s="335"/>
      <c r="EH72" s="335"/>
      <c r="EI72" s="335"/>
      <c r="EJ72" s="335"/>
      <c r="EK72" s="335"/>
      <c r="EL72" s="335"/>
      <c r="EM72" s="335"/>
      <c r="EN72" s="335"/>
      <c r="EO72" s="335"/>
      <c r="EP72" s="335"/>
      <c r="EQ72" s="335"/>
      <c r="ER72" s="335"/>
      <c r="ES72" s="335"/>
      <c r="ET72" s="335"/>
      <c r="EU72" s="335"/>
      <c r="EV72" s="335"/>
      <c r="EW72" s="335"/>
      <c r="EX72" s="335"/>
      <c r="EY72" s="335"/>
      <c r="EZ72" s="335"/>
      <c r="FA72" s="335"/>
      <c r="FB72" s="335"/>
      <c r="FC72" s="335"/>
      <c r="FD72" s="335"/>
      <c r="FE72" s="335"/>
      <c r="FF72" s="335"/>
      <c r="FG72" s="335"/>
      <c r="FH72" s="335"/>
      <c r="FI72" s="335"/>
      <c r="FJ72" s="335"/>
      <c r="FK72" s="335"/>
      <c r="FL72" s="335"/>
      <c r="FM72" s="335"/>
      <c r="FN72" s="335"/>
    </row>
    <row r="73" spans="1:170" ht="3" customHeight="1"/>
    <row r="83" spans="24:133">
      <c r="EC83" s="29">
        <v>2</v>
      </c>
    </row>
    <row r="84" spans="24:133">
      <c r="X84" s="29">
        <v>2</v>
      </c>
    </row>
  </sheetData>
  <mergeCells count="352">
    <mergeCell ref="A68:FN68"/>
    <mergeCell ref="A72:FN72"/>
    <mergeCell ref="A63:B63"/>
    <mergeCell ref="C63:E63"/>
    <mergeCell ref="F63:G63"/>
    <mergeCell ref="I63:W63"/>
    <mergeCell ref="X63:Z63"/>
    <mergeCell ref="AA63:AC63"/>
    <mergeCell ref="A61:CM61"/>
    <mergeCell ref="DD61:EC61"/>
    <mergeCell ref="EF61:FD61"/>
    <mergeCell ref="A62:CM62"/>
    <mergeCell ref="DD62:EC62"/>
    <mergeCell ref="EF62:FD62"/>
    <mergeCell ref="B66:FJ66"/>
    <mergeCell ref="A67:FI67"/>
    <mergeCell ref="FJ67:FN67"/>
    <mergeCell ref="A58:CM58"/>
    <mergeCell ref="DD58:EC58"/>
    <mergeCell ref="EF58:FD58"/>
    <mergeCell ref="A59:CM59"/>
    <mergeCell ref="DD59:EC59"/>
    <mergeCell ref="EF59:FD59"/>
    <mergeCell ref="A60:CM60"/>
    <mergeCell ref="DD60:EC60"/>
    <mergeCell ref="EF60:FD60"/>
    <mergeCell ref="A55:CM55"/>
    <mergeCell ref="DD55:EC55"/>
    <mergeCell ref="EF55:FD55"/>
    <mergeCell ref="A56:CM56"/>
    <mergeCell ref="DD56:EC56"/>
    <mergeCell ref="EF56:FD56"/>
    <mergeCell ref="A57:CM57"/>
    <mergeCell ref="DD57:EC57"/>
    <mergeCell ref="EF57:FD57"/>
    <mergeCell ref="AM48:BD48"/>
    <mergeCell ref="BG48:BX48"/>
    <mergeCell ref="CA48:CR48"/>
    <mergeCell ref="CU48:DU48"/>
    <mergeCell ref="DX48:EI48"/>
    <mergeCell ref="EX48:FO48"/>
    <mergeCell ref="CU49:DU49"/>
    <mergeCell ref="EX49:FO49"/>
    <mergeCell ref="I51:J51"/>
    <mergeCell ref="K51:M51"/>
    <mergeCell ref="N51:O51"/>
    <mergeCell ref="Q51:AE51"/>
    <mergeCell ref="AF51:AH51"/>
    <mergeCell ref="AI51:AK51"/>
    <mergeCell ref="AQ45:BH45"/>
    <mergeCell ref="BK45:BV45"/>
    <mergeCell ref="BY45:CR45"/>
    <mergeCell ref="DX45:EO45"/>
    <mergeCell ref="ER45:FC45"/>
    <mergeCell ref="FF45:FY45"/>
    <mergeCell ref="AQ46:BH46"/>
    <mergeCell ref="BK46:BV46"/>
    <mergeCell ref="BY46:CR46"/>
    <mergeCell ref="FF46:FY46"/>
    <mergeCell ref="A42:H43"/>
    <mergeCell ref="I42:CM42"/>
    <mergeCell ref="CN42:CU43"/>
    <mergeCell ref="CV42:DC43"/>
    <mergeCell ref="DD42:DM43"/>
    <mergeCell ref="DO42:EA42"/>
    <mergeCell ref="EB42:EN42"/>
    <mergeCell ref="EO42:FA42"/>
    <mergeCell ref="FB42:FN43"/>
    <mergeCell ref="I43:CM43"/>
    <mergeCell ref="DO43:EA43"/>
    <mergeCell ref="EB43:EN43"/>
    <mergeCell ref="EO43:FA43"/>
    <mergeCell ref="FB39:FN40"/>
    <mergeCell ref="I40:CM40"/>
    <mergeCell ref="DO40:EA40"/>
    <mergeCell ref="EB40:EN40"/>
    <mergeCell ref="EO40:FA40"/>
    <mergeCell ref="A41:H41"/>
    <mergeCell ref="I41:CM41"/>
    <mergeCell ref="CN41:CU41"/>
    <mergeCell ref="CV41:DC41"/>
    <mergeCell ref="DD41:DM41"/>
    <mergeCell ref="DO41:EA41"/>
    <mergeCell ref="EB41:EN41"/>
    <mergeCell ref="EO41:FA41"/>
    <mergeCell ref="FB41:FN41"/>
    <mergeCell ref="A39:H40"/>
    <mergeCell ref="I39:CM39"/>
    <mergeCell ref="CN39:CU40"/>
    <mergeCell ref="CV39:DC40"/>
    <mergeCell ref="DD39:DM40"/>
    <mergeCell ref="DN39:DN40"/>
    <mergeCell ref="DO39:EA39"/>
    <mergeCell ref="EB39:EN39"/>
    <mergeCell ref="EO39:FA39"/>
    <mergeCell ref="A38:H38"/>
    <mergeCell ref="I38:CM38"/>
    <mergeCell ref="CN38:CU38"/>
    <mergeCell ref="CV38:DC38"/>
    <mergeCell ref="DD38:DM38"/>
    <mergeCell ref="DO38:EA38"/>
    <mergeCell ref="EB38:EN38"/>
    <mergeCell ref="EO38:FA38"/>
    <mergeCell ref="FB38:FN38"/>
    <mergeCell ref="A37:H37"/>
    <mergeCell ref="I37:CM37"/>
    <mergeCell ref="CN37:CU37"/>
    <mergeCell ref="CV37:DC37"/>
    <mergeCell ref="DD37:DM37"/>
    <mergeCell ref="DO37:EA37"/>
    <mergeCell ref="EB37:EN37"/>
    <mergeCell ref="EO37:FA37"/>
    <mergeCell ref="FB37:FN37"/>
    <mergeCell ref="A36:G36"/>
    <mergeCell ref="I36:CM36"/>
    <mergeCell ref="CN36:CU36"/>
    <mergeCell ref="CV36:DC36"/>
    <mergeCell ref="DD36:DM36"/>
    <mergeCell ref="DO36:EA36"/>
    <mergeCell ref="EB36:EN36"/>
    <mergeCell ref="EO36:FA36"/>
    <mergeCell ref="FB36:FL36"/>
    <mergeCell ref="A35:G35"/>
    <mergeCell ref="I35:CM35"/>
    <mergeCell ref="CN35:CU35"/>
    <mergeCell ref="CV35:DC35"/>
    <mergeCell ref="DD35:DM35"/>
    <mergeCell ref="DO35:EA35"/>
    <mergeCell ref="EB35:EN35"/>
    <mergeCell ref="EO35:FA35"/>
    <mergeCell ref="FB35:FL35"/>
    <mergeCell ref="A34:H34"/>
    <mergeCell ref="I34:CM34"/>
    <mergeCell ref="CN34:CU34"/>
    <mergeCell ref="CV34:DC34"/>
    <mergeCell ref="DD34:DM34"/>
    <mergeCell ref="DO34:EA34"/>
    <mergeCell ref="EB34:EN34"/>
    <mergeCell ref="EO34:FA34"/>
    <mergeCell ref="FB34:FN34"/>
    <mergeCell ref="A33:H33"/>
    <mergeCell ref="I33:CM33"/>
    <mergeCell ref="CN33:CU33"/>
    <mergeCell ref="CV33:DC33"/>
    <mergeCell ref="DD33:DM33"/>
    <mergeCell ref="DO33:EA33"/>
    <mergeCell ref="EB33:EN33"/>
    <mergeCell ref="EO33:FA33"/>
    <mergeCell ref="FB33:FN33"/>
    <mergeCell ref="A32:G32"/>
    <mergeCell ref="I32:CM32"/>
    <mergeCell ref="CN32:CU32"/>
    <mergeCell ref="CV32:DC32"/>
    <mergeCell ref="DD32:DK32"/>
    <mergeCell ref="DO32:EA32"/>
    <mergeCell ref="EB32:EN32"/>
    <mergeCell ref="EO32:FA32"/>
    <mergeCell ref="FB32:FL32"/>
    <mergeCell ref="A31:H31"/>
    <mergeCell ref="I31:CM31"/>
    <mergeCell ref="CN31:CU31"/>
    <mergeCell ref="CV31:DC31"/>
    <mergeCell ref="DD31:DM31"/>
    <mergeCell ref="DO31:EA31"/>
    <mergeCell ref="EB31:EN31"/>
    <mergeCell ref="EO31:FA31"/>
    <mergeCell ref="FB31:FN31"/>
    <mergeCell ref="A30:H30"/>
    <mergeCell ref="I30:CM30"/>
    <mergeCell ref="CN30:CU30"/>
    <mergeCell ref="CV30:DC30"/>
    <mergeCell ref="DD30:DM30"/>
    <mergeCell ref="DO30:EA30"/>
    <mergeCell ref="EB30:EN30"/>
    <mergeCell ref="EO30:FA30"/>
    <mergeCell ref="FB30:FN30"/>
    <mergeCell ref="A29:G29"/>
    <mergeCell ref="I29:CM29"/>
    <mergeCell ref="CN29:CU29"/>
    <mergeCell ref="CV29:DC29"/>
    <mergeCell ref="DD29:DM29"/>
    <mergeCell ref="DO29:EA29"/>
    <mergeCell ref="EB29:EN29"/>
    <mergeCell ref="EO29:FA29"/>
    <mergeCell ref="FB29:FM29"/>
    <mergeCell ref="A28:G28"/>
    <mergeCell ref="I28:CM28"/>
    <mergeCell ref="CN28:CU28"/>
    <mergeCell ref="CV28:DC28"/>
    <mergeCell ref="DD28:DM28"/>
    <mergeCell ref="DO28:EA28"/>
    <mergeCell ref="EB28:EN28"/>
    <mergeCell ref="EO28:FA28"/>
    <mergeCell ref="FB28:FM28"/>
    <mergeCell ref="A27:H27"/>
    <mergeCell ref="I27:CM27"/>
    <mergeCell ref="CN27:CU27"/>
    <mergeCell ref="CV27:DC27"/>
    <mergeCell ref="DD27:DM27"/>
    <mergeCell ref="DO27:EA27"/>
    <mergeCell ref="EB27:EN27"/>
    <mergeCell ref="EO27:FA27"/>
    <mergeCell ref="FB27:FN27"/>
    <mergeCell ref="A26:H26"/>
    <mergeCell ref="I26:CM26"/>
    <mergeCell ref="CN26:CU26"/>
    <mergeCell ref="CV26:DC26"/>
    <mergeCell ref="DD26:DM26"/>
    <mergeCell ref="DO26:EA26"/>
    <mergeCell ref="EB26:EN26"/>
    <mergeCell ref="EO26:FA26"/>
    <mergeCell ref="FB26:FN26"/>
    <mergeCell ref="A25:H25"/>
    <mergeCell ref="I25:CM25"/>
    <mergeCell ref="CN25:CU25"/>
    <mergeCell ref="CV25:DC25"/>
    <mergeCell ref="DD25:DM25"/>
    <mergeCell ref="DO25:EA25"/>
    <mergeCell ref="EB25:EN25"/>
    <mergeCell ref="EO25:FA25"/>
    <mergeCell ref="FB25:FN25"/>
    <mergeCell ref="A24:H24"/>
    <mergeCell ref="I24:CM24"/>
    <mergeCell ref="CN24:CU24"/>
    <mergeCell ref="CV24:DC24"/>
    <mergeCell ref="DD24:DM24"/>
    <mergeCell ref="DO24:EA24"/>
    <mergeCell ref="EB24:EN24"/>
    <mergeCell ref="EO24:FA24"/>
    <mergeCell ref="FB24:FN24"/>
    <mergeCell ref="A23:H23"/>
    <mergeCell ref="I23:CM23"/>
    <mergeCell ref="CN23:CU23"/>
    <mergeCell ref="CV23:DC23"/>
    <mergeCell ref="DD23:DM23"/>
    <mergeCell ref="DO23:EA23"/>
    <mergeCell ref="EB23:EN23"/>
    <mergeCell ref="EO23:FA23"/>
    <mergeCell ref="FB23:FN23"/>
    <mergeCell ref="A22:H22"/>
    <mergeCell ref="I22:CM22"/>
    <mergeCell ref="CN22:CU22"/>
    <mergeCell ref="CV22:DC22"/>
    <mergeCell ref="DD22:DM22"/>
    <mergeCell ref="DO22:EA22"/>
    <mergeCell ref="EB22:EN22"/>
    <mergeCell ref="EO22:FA22"/>
    <mergeCell ref="FB22:FN22"/>
    <mergeCell ref="A21:G21"/>
    <mergeCell ref="I21:CM21"/>
    <mergeCell ref="CN21:CU21"/>
    <mergeCell ref="CV21:DC21"/>
    <mergeCell ref="DD21:DK21"/>
    <mergeCell ref="DO21:EA21"/>
    <mergeCell ref="EB21:EN21"/>
    <mergeCell ref="EO21:FA21"/>
    <mergeCell ref="FB21:FL21"/>
    <mergeCell ref="A20:G20"/>
    <mergeCell ref="I20:CM20"/>
    <mergeCell ref="CN20:CU20"/>
    <mergeCell ref="CV20:DC20"/>
    <mergeCell ref="DD20:DM20"/>
    <mergeCell ref="DO20:EA20"/>
    <mergeCell ref="EB20:EN20"/>
    <mergeCell ref="EO20:FA20"/>
    <mergeCell ref="FB20:FL20"/>
    <mergeCell ref="A19:G19"/>
    <mergeCell ref="I19:CM19"/>
    <mergeCell ref="CN19:CU19"/>
    <mergeCell ref="CV19:DC19"/>
    <mergeCell ref="DD19:DM19"/>
    <mergeCell ref="DO19:EA19"/>
    <mergeCell ref="EB19:EN19"/>
    <mergeCell ref="EO19:FA19"/>
    <mergeCell ref="FB19:FL19"/>
    <mergeCell ref="A18:G18"/>
    <mergeCell ref="I18:CM18"/>
    <mergeCell ref="CN18:CU18"/>
    <mergeCell ref="CV18:DC18"/>
    <mergeCell ref="DD18:DK18"/>
    <mergeCell ref="DO18:EA18"/>
    <mergeCell ref="EB18:EN18"/>
    <mergeCell ref="EO18:FA18"/>
    <mergeCell ref="FB18:FL18"/>
    <mergeCell ref="A17:H17"/>
    <mergeCell ref="I17:CM17"/>
    <mergeCell ref="CN17:CU17"/>
    <mergeCell ref="CV17:DC17"/>
    <mergeCell ref="DD17:DM17"/>
    <mergeCell ref="DO17:EA17"/>
    <mergeCell ref="EB17:EN17"/>
    <mergeCell ref="EO17:FA17"/>
    <mergeCell ref="FB17:FN17"/>
    <mergeCell ref="A16:H16"/>
    <mergeCell ref="I16:CM16"/>
    <mergeCell ref="CN16:CU16"/>
    <mergeCell ref="CV16:DC16"/>
    <mergeCell ref="DD16:DM16"/>
    <mergeCell ref="DO16:EA16"/>
    <mergeCell ref="EB16:EN16"/>
    <mergeCell ref="EO16:FA16"/>
    <mergeCell ref="FB16:FN16"/>
    <mergeCell ref="A15:H15"/>
    <mergeCell ref="I15:CM15"/>
    <mergeCell ref="CN15:CU15"/>
    <mergeCell ref="CV15:DC15"/>
    <mergeCell ref="DD15:DM15"/>
    <mergeCell ref="DO15:EA15"/>
    <mergeCell ref="EB15:EN15"/>
    <mergeCell ref="EO15:FA15"/>
    <mergeCell ref="FB15:FN15"/>
    <mergeCell ref="EO13:FA13"/>
    <mergeCell ref="FB13:FN13"/>
    <mergeCell ref="A14:H14"/>
    <mergeCell ref="I14:CM14"/>
    <mergeCell ref="CN14:CU14"/>
    <mergeCell ref="CV14:DC14"/>
    <mergeCell ref="DD14:DM14"/>
    <mergeCell ref="DO14:EA14"/>
    <mergeCell ref="EB14:EN14"/>
    <mergeCell ref="EO14:FA14"/>
    <mergeCell ref="FB14:FN14"/>
    <mergeCell ref="A13:H13"/>
    <mergeCell ref="I13:CM13"/>
    <mergeCell ref="CN13:CU13"/>
    <mergeCell ref="CV13:DC13"/>
    <mergeCell ref="DD13:DM13"/>
    <mergeCell ref="DO13:EA13"/>
    <mergeCell ref="DD10:DM12"/>
    <mergeCell ref="DN10:DN12"/>
    <mergeCell ref="EB13:EN13"/>
    <mergeCell ref="DE1:FO1"/>
    <mergeCell ref="DE2:FO7"/>
    <mergeCell ref="B8:FM8"/>
    <mergeCell ref="A10:H12"/>
    <mergeCell ref="I10:CM12"/>
    <mergeCell ref="CN10:CU12"/>
    <mergeCell ref="CV10:DC12"/>
    <mergeCell ref="EO11:ET11"/>
    <mergeCell ref="EU11:EW11"/>
    <mergeCell ref="EX11:FA11"/>
    <mergeCell ref="DU11:DW11"/>
    <mergeCell ref="DX11:EA11"/>
    <mergeCell ref="DO10:FN10"/>
    <mergeCell ref="EB11:EG11"/>
    <mergeCell ref="EH11:EJ11"/>
    <mergeCell ref="EK11:EN11"/>
    <mergeCell ref="FB11:FN12"/>
    <mergeCell ref="DO12:EA12"/>
    <mergeCell ref="EB12:EN12"/>
    <mergeCell ref="EO12:FA12"/>
    <mergeCell ref="DO11:DT11"/>
  </mergeCells>
  <pageMargins left="0.59055118110236227" right="0.51181102362204722" top="0.31" bottom="0.22" header="0.19685039370078741" footer="0.19685039370078741"/>
  <pageSetup paperSize="9" scale="74" orientation="landscape" r:id="rId1"/>
  <headerFooter alignWithMargins="0"/>
  <rowBreaks count="1" manualBreakCount="1">
    <brk id="63" max="17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FFFF"/>
  </sheetPr>
  <dimension ref="A2:K53"/>
  <sheetViews>
    <sheetView view="pageBreakPreview" topLeftCell="A16" zoomScale="66" zoomScaleNormal="66" zoomScaleSheetLayoutView="66" workbookViewId="0">
      <selection activeCell="G46" sqref="G46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21.4" customHeight="1">
      <c r="A3" s="403" t="s">
        <v>351</v>
      </c>
      <c r="B3" s="403"/>
      <c r="C3" s="403"/>
      <c r="D3" s="403"/>
      <c r="E3" s="403"/>
      <c r="F3" s="403"/>
      <c r="G3" s="403"/>
    </row>
    <row r="4" spans="1:7" ht="57" customHeight="1">
      <c r="A4" s="355"/>
      <c r="B4" s="355"/>
      <c r="C4" s="355"/>
      <c r="D4" s="355"/>
      <c r="E4" s="355"/>
      <c r="F4" s="355"/>
      <c r="G4" s="355"/>
    </row>
    <row r="5" spans="1:7" ht="15.75" customHeight="1">
      <c r="A5" s="363" t="s">
        <v>1</v>
      </c>
      <c r="B5" s="363"/>
      <c r="C5" s="363"/>
      <c r="D5" s="363"/>
      <c r="E5" s="363"/>
      <c r="F5" s="363"/>
      <c r="G5" s="363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140727</v>
      </c>
      <c r="F10" s="22">
        <v>140727</v>
      </c>
      <c r="G10" s="56">
        <v>140727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20.100000000000001" customHeight="1">
      <c r="A42" s="344" t="s">
        <v>2</v>
      </c>
      <c r="B42" s="344"/>
      <c r="C42" s="344"/>
      <c r="D42" s="344"/>
      <c r="E42" s="5">
        <f>E10+E31+E32+E33+E34+E35+E36+E37+E38+E39+E40+E41</f>
        <v>140727</v>
      </c>
      <c r="F42" s="5">
        <f>F10+F31+F32+F33+F34+F35+F36+F37+F38+F39+F40+F41</f>
        <v>140727</v>
      </c>
      <c r="G42" s="5">
        <f>G10+G31+G32+G33+G34+G35+G36+G37+G38+G39+G40+G41</f>
        <v>140727</v>
      </c>
    </row>
    <row r="43" spans="1:7" ht="20.100000000000001" customHeight="1">
      <c r="A43" s="351" t="s">
        <v>3</v>
      </c>
      <c r="B43" s="351"/>
      <c r="C43" s="351"/>
      <c r="D43" s="351"/>
      <c r="E43" s="61">
        <f>E42/1000</f>
        <v>140.727</v>
      </c>
      <c r="F43" s="61">
        <f>F42/1000</f>
        <v>140.727</v>
      </c>
      <c r="G43" s="61">
        <f>G42/1000</f>
        <v>140.727</v>
      </c>
    </row>
    <row r="44" spans="1:7" ht="20.100000000000001" customHeight="1">
      <c r="A44" s="392" t="s">
        <v>385</v>
      </c>
      <c r="B44" s="391"/>
      <c r="C44" s="391"/>
      <c r="D44" s="401"/>
      <c r="E44" s="52"/>
      <c r="F44" s="52"/>
      <c r="G44" s="52"/>
    </row>
    <row r="45" spans="1:7" ht="20.100000000000001" customHeight="1">
      <c r="A45" s="379" t="s">
        <v>386</v>
      </c>
      <c r="B45" s="380"/>
      <c r="C45" s="380"/>
      <c r="D45" s="400"/>
      <c r="E45" s="52">
        <v>129039.55</v>
      </c>
      <c r="F45" s="52">
        <v>129039.55</v>
      </c>
      <c r="G45" s="52">
        <v>129039.55</v>
      </c>
    </row>
    <row r="46" spans="1:7" ht="20.100000000000001" customHeight="1">
      <c r="A46" s="24" t="s">
        <v>389</v>
      </c>
      <c r="B46" s="24"/>
      <c r="C46" s="64"/>
      <c r="D46" s="66"/>
      <c r="E46" s="52">
        <v>11687.45</v>
      </c>
      <c r="F46" s="52">
        <v>11687.45</v>
      </c>
      <c r="G46" s="52">
        <v>11687.45</v>
      </c>
    </row>
    <row r="47" spans="1:7" ht="20.100000000000001" customHeight="1">
      <c r="A47" s="379" t="s">
        <v>390</v>
      </c>
      <c r="B47" s="380"/>
      <c r="C47" s="380"/>
      <c r="D47" s="400"/>
      <c r="E47" s="52">
        <v>0</v>
      </c>
      <c r="F47" s="52">
        <v>0</v>
      </c>
      <c r="G47" s="52">
        <v>0</v>
      </c>
    </row>
    <row r="48" spans="1:7">
      <c r="A48" s="399"/>
      <c r="B48" s="399"/>
    </row>
    <row r="49" spans="1:11" ht="15.75">
      <c r="A49" s="3" t="s">
        <v>4</v>
      </c>
      <c r="B49" s="3"/>
      <c r="C49" s="27"/>
      <c r="D49" s="27"/>
      <c r="E49" s="3"/>
      <c r="F49" s="353"/>
      <c r="G49" s="353"/>
    </row>
    <row r="50" spans="1:11" ht="15.75" customHeight="1">
      <c r="A50" s="3"/>
      <c r="B50" s="3"/>
      <c r="C50" s="352" t="s">
        <v>5</v>
      </c>
      <c r="D50" s="352"/>
      <c r="E50" s="3"/>
      <c r="F50" s="352" t="s">
        <v>6</v>
      </c>
      <c r="G50" s="352"/>
    </row>
    <row r="51" spans="1:11" ht="15.75">
      <c r="A51" s="3"/>
      <c r="B51" s="3"/>
      <c r="C51" s="3"/>
      <c r="D51" s="3"/>
      <c r="E51" s="3"/>
      <c r="F51" s="3"/>
      <c r="G51" s="3"/>
    </row>
    <row r="52" spans="1:11" ht="15.75">
      <c r="A52" s="3" t="s">
        <v>7</v>
      </c>
      <c r="B52" s="3"/>
      <c r="C52" s="27"/>
      <c r="D52" s="27"/>
      <c r="E52" s="3"/>
      <c r="F52" s="353"/>
      <c r="G52" s="353"/>
    </row>
    <row r="53" spans="1:11" ht="15.75">
      <c r="A53" s="9"/>
      <c r="B53" s="9"/>
      <c r="C53" s="352" t="s">
        <v>5</v>
      </c>
      <c r="D53" s="352"/>
      <c r="E53" s="3"/>
      <c r="F53" s="352" t="s">
        <v>6</v>
      </c>
      <c r="G53" s="352"/>
      <c r="K53" t="s">
        <v>22</v>
      </c>
    </row>
  </sheetData>
  <sheetProtection selectLockedCells="1" selectUnlockedCells="1"/>
  <mergeCells count="54">
    <mergeCell ref="F8:F9"/>
    <mergeCell ref="G8:G9"/>
    <mergeCell ref="A4:G4"/>
    <mergeCell ref="A35:D35"/>
    <mergeCell ref="A28:D28"/>
    <mergeCell ref="A29:D29"/>
    <mergeCell ref="A30:D30"/>
    <mergeCell ref="A20:D20"/>
    <mergeCell ref="A36:D36"/>
    <mergeCell ref="A11:D11"/>
    <mergeCell ref="A24:D24"/>
    <mergeCell ref="A8:D9"/>
    <mergeCell ref="E8:E9"/>
    <mergeCell ref="A18:D18"/>
    <mergeCell ref="A19:D19"/>
    <mergeCell ref="A12:D12"/>
    <mergeCell ref="A13:D13"/>
    <mergeCell ref="A14:D14"/>
    <mergeCell ref="A15:D15"/>
    <mergeCell ref="A16:D16"/>
    <mergeCell ref="A17:D17"/>
    <mergeCell ref="A2:G2"/>
    <mergeCell ref="A3:G3"/>
    <mergeCell ref="A5:G5"/>
    <mergeCell ref="A6:G6"/>
    <mergeCell ref="A7:F7"/>
    <mergeCell ref="A38:D38"/>
    <mergeCell ref="A39:D39"/>
    <mergeCell ref="A40:D40"/>
    <mergeCell ref="A41:D41"/>
    <mergeCell ref="A10:D10"/>
    <mergeCell ref="A31:D31"/>
    <mergeCell ref="A32:D32"/>
    <mergeCell ref="A33:D33"/>
    <mergeCell ref="A34:D34"/>
    <mergeCell ref="A26:D26"/>
    <mergeCell ref="A21:D21"/>
    <mergeCell ref="A22:D22"/>
    <mergeCell ref="A23:D23"/>
    <mergeCell ref="A25:D25"/>
    <mergeCell ref="A37:D37"/>
    <mergeCell ref="A27:D27"/>
    <mergeCell ref="C53:D53"/>
    <mergeCell ref="F53:G53"/>
    <mergeCell ref="F52:G52"/>
    <mergeCell ref="A42:D42"/>
    <mergeCell ref="A43:D43"/>
    <mergeCell ref="A48:B48"/>
    <mergeCell ref="A45:D45"/>
    <mergeCell ref="A47:D47"/>
    <mergeCell ref="A44:D44"/>
    <mergeCell ref="F49:G49"/>
    <mergeCell ref="C50:D50"/>
    <mergeCell ref="F50:G50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FFFF"/>
  </sheetPr>
  <dimension ref="A2:K53"/>
  <sheetViews>
    <sheetView view="pageBreakPreview" topLeftCell="A16" zoomScale="66" zoomScaleNormal="66" zoomScaleSheetLayoutView="66" workbookViewId="0">
      <selection activeCell="E45" sqref="E45:E47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21" customHeight="1">
      <c r="A3" s="355" t="s">
        <v>338</v>
      </c>
      <c r="B3" s="355"/>
      <c r="C3" s="355"/>
      <c r="D3" s="355"/>
      <c r="E3" s="355"/>
      <c r="F3" s="355"/>
      <c r="G3" s="355"/>
    </row>
    <row r="4" spans="1:7" ht="54.75" customHeight="1">
      <c r="A4" s="358"/>
      <c r="B4" s="358"/>
      <c r="C4" s="358"/>
      <c r="D4" s="358"/>
      <c r="E4" s="358"/>
      <c r="F4" s="358"/>
      <c r="G4" s="35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384600</v>
      </c>
      <c r="F10" s="22">
        <v>384600</v>
      </c>
      <c r="G10" s="56">
        <v>384600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20.100000000000001" customHeight="1">
      <c r="A42" s="344" t="s">
        <v>2</v>
      </c>
      <c r="B42" s="344"/>
      <c r="C42" s="344"/>
      <c r="D42" s="344"/>
      <c r="E42" s="5">
        <f>E10+E31+E32+E33+E34+E35+E36+E37+E38+E39+E40+E41</f>
        <v>384600</v>
      </c>
      <c r="F42" s="5">
        <f>F10+F31+F32+F33+F34+F35+F36+F37+F38+F39+F40+F41</f>
        <v>384600</v>
      </c>
      <c r="G42" s="5">
        <f>G10+G31+G32+G33+G34+G35+G36+G37+G38+G39+G40+G41</f>
        <v>384600</v>
      </c>
    </row>
    <row r="43" spans="1:7" ht="20.100000000000001" customHeight="1">
      <c r="A43" s="351" t="s">
        <v>3</v>
      </c>
      <c r="B43" s="351"/>
      <c r="C43" s="351"/>
      <c r="D43" s="351"/>
      <c r="E43" s="61">
        <f>E42/1000</f>
        <v>384.6</v>
      </c>
      <c r="F43" s="61">
        <f>F42/1000</f>
        <v>384.6</v>
      </c>
      <c r="G43" s="61">
        <f>G42/1000</f>
        <v>384.6</v>
      </c>
    </row>
    <row r="44" spans="1:7" ht="20.100000000000001" customHeight="1">
      <c r="A44" s="392" t="s">
        <v>385</v>
      </c>
      <c r="B44" s="391"/>
      <c r="C44" s="391"/>
      <c r="D44" s="401"/>
      <c r="E44" s="52"/>
      <c r="F44" s="52"/>
      <c r="G44" s="52"/>
    </row>
    <row r="45" spans="1:7" ht="20.100000000000001" customHeight="1">
      <c r="A45" s="379" t="s">
        <v>386</v>
      </c>
      <c r="B45" s="380"/>
      <c r="C45" s="380"/>
      <c r="D45" s="400"/>
      <c r="E45" s="52">
        <v>141840</v>
      </c>
      <c r="F45" s="52">
        <v>141840</v>
      </c>
      <c r="G45" s="52">
        <v>141840</v>
      </c>
    </row>
    <row r="46" spans="1:7" ht="20.100000000000001" customHeight="1">
      <c r="A46" s="24" t="s">
        <v>389</v>
      </c>
      <c r="B46" s="24"/>
      <c r="C46" s="64"/>
      <c r="D46" s="66"/>
      <c r="E46" s="52">
        <v>70920</v>
      </c>
      <c r="F46" s="52">
        <v>70920</v>
      </c>
      <c r="G46" s="52">
        <v>70920</v>
      </c>
    </row>
    <row r="47" spans="1:7" ht="20.100000000000001" customHeight="1">
      <c r="A47" s="379" t="s">
        <v>390</v>
      </c>
      <c r="B47" s="380"/>
      <c r="C47" s="380"/>
      <c r="D47" s="400"/>
      <c r="E47" s="52">
        <v>171840</v>
      </c>
      <c r="F47" s="52">
        <v>171840</v>
      </c>
      <c r="G47" s="52">
        <v>171840</v>
      </c>
    </row>
    <row r="48" spans="1:7">
      <c r="A48" s="399"/>
      <c r="B48" s="399"/>
    </row>
    <row r="49" spans="1:11" ht="15.75">
      <c r="A49" s="3" t="s">
        <v>4</v>
      </c>
      <c r="B49" s="3"/>
      <c r="C49" s="27"/>
      <c r="D49" s="27"/>
      <c r="E49" s="3"/>
      <c r="F49" s="353"/>
      <c r="G49" s="353"/>
    </row>
    <row r="50" spans="1:11" ht="15.75" customHeight="1">
      <c r="A50" s="3"/>
      <c r="B50" s="3"/>
      <c r="C50" s="352" t="s">
        <v>5</v>
      </c>
      <c r="D50" s="352"/>
      <c r="E50" s="3"/>
      <c r="F50" s="352" t="s">
        <v>6</v>
      </c>
      <c r="G50" s="352"/>
    </row>
    <row r="51" spans="1:11" ht="15.75">
      <c r="A51" s="3"/>
      <c r="B51" s="3"/>
      <c r="C51" s="3"/>
      <c r="D51" s="3"/>
      <c r="E51" s="3"/>
      <c r="F51" s="3"/>
      <c r="G51" s="3"/>
    </row>
    <row r="52" spans="1:11" ht="15.75">
      <c r="A52" s="3" t="s">
        <v>7</v>
      </c>
      <c r="B52" s="3"/>
      <c r="C52" s="27"/>
      <c r="D52" s="27"/>
      <c r="E52" s="3"/>
      <c r="F52" s="353"/>
      <c r="G52" s="353"/>
    </row>
    <row r="53" spans="1:11" ht="15.75">
      <c r="A53" s="9"/>
      <c r="B53" s="9"/>
      <c r="C53" s="352" t="s">
        <v>5</v>
      </c>
      <c r="D53" s="352"/>
      <c r="E53" s="3"/>
      <c r="F53" s="352" t="s">
        <v>6</v>
      </c>
      <c r="G53" s="352"/>
      <c r="K53" t="s">
        <v>22</v>
      </c>
    </row>
  </sheetData>
  <sheetProtection selectLockedCells="1" selectUnlockedCells="1"/>
  <mergeCells count="54">
    <mergeCell ref="A8:D9"/>
    <mergeCell ref="E8:E9"/>
    <mergeCell ref="F8:F9"/>
    <mergeCell ref="G8:G9"/>
    <mergeCell ref="A4:G4"/>
    <mergeCell ref="A2:G2"/>
    <mergeCell ref="A3:G3"/>
    <mergeCell ref="A5:G5"/>
    <mergeCell ref="A6:G6"/>
    <mergeCell ref="A7:F7"/>
    <mergeCell ref="A21:D21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33:D33"/>
    <mergeCell ref="A40:D40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4:D34"/>
    <mergeCell ref="A35:D35"/>
    <mergeCell ref="A36:D36"/>
    <mergeCell ref="A37:D37"/>
    <mergeCell ref="A47:D47"/>
    <mergeCell ref="A44:D44"/>
    <mergeCell ref="A38:D38"/>
    <mergeCell ref="A39:D39"/>
    <mergeCell ref="A45:D45"/>
    <mergeCell ref="F49:G49"/>
    <mergeCell ref="A41:D41"/>
    <mergeCell ref="A42:D42"/>
    <mergeCell ref="A43:D43"/>
    <mergeCell ref="A48:B48"/>
    <mergeCell ref="C50:D50"/>
    <mergeCell ref="F50:G50"/>
    <mergeCell ref="F52:G52"/>
    <mergeCell ref="C53:D53"/>
    <mergeCell ref="F53:G53"/>
  </mergeCells>
  <pageMargins left="0.86614173228346458" right="0.19685039370078741" top="0.98425196850393704" bottom="0.98425196850393704" header="0.51181102362204722" footer="0.51181102362204722"/>
  <pageSetup paperSize="9" scale="69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FFFF"/>
  </sheetPr>
  <dimension ref="A2:K53"/>
  <sheetViews>
    <sheetView view="pageBreakPreview" topLeftCell="A16" zoomScale="66" zoomScaleNormal="66" zoomScaleSheetLayoutView="66" workbookViewId="0">
      <selection activeCell="G46" sqref="G46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21.4" customHeight="1">
      <c r="A3" s="355" t="s">
        <v>352</v>
      </c>
      <c r="B3" s="355"/>
      <c r="C3" s="355"/>
      <c r="D3" s="355"/>
      <c r="E3" s="355"/>
      <c r="F3" s="355"/>
      <c r="G3" s="355"/>
    </row>
    <row r="4" spans="1:7" ht="54" customHeight="1">
      <c r="A4" s="358"/>
      <c r="B4" s="358"/>
      <c r="C4" s="358"/>
      <c r="D4" s="358"/>
      <c r="E4" s="358"/>
      <c r="F4" s="358"/>
      <c r="G4" s="35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48284.62</v>
      </c>
      <c r="F10" s="22">
        <v>48284.62</v>
      </c>
      <c r="G10" s="56">
        <v>48284.62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5"/>
      <c r="B41" s="405"/>
      <c r="C41" s="405"/>
      <c r="D41" s="405"/>
      <c r="E41" s="67">
        <v>0</v>
      </c>
      <c r="F41" s="67">
        <v>0</v>
      </c>
      <c r="G41" s="68">
        <v>0</v>
      </c>
    </row>
    <row r="42" spans="1:7" ht="20.100000000000001" customHeight="1">
      <c r="A42" s="406" t="s">
        <v>2</v>
      </c>
      <c r="B42" s="406"/>
      <c r="C42" s="406"/>
      <c r="D42" s="406"/>
      <c r="E42" s="52">
        <f>E10+E31+E32+E33+E34+E35+E36+E37+E38+E39+E40+E41</f>
        <v>48284.62</v>
      </c>
      <c r="F42" s="52">
        <f>F10+F31+F32+F33+F34+F35+F36+F37+F38+F39+F40+F41</f>
        <v>48284.62</v>
      </c>
      <c r="G42" s="52">
        <f>G10+G31+G32+G33+G34+G35+G36+G37+G38+G39+G40+G41</f>
        <v>48284.62</v>
      </c>
    </row>
    <row r="43" spans="1:7" ht="20.100000000000001" customHeight="1">
      <c r="A43" s="406" t="s">
        <v>3</v>
      </c>
      <c r="B43" s="406"/>
      <c r="C43" s="406"/>
      <c r="D43" s="406"/>
      <c r="E43" s="52">
        <f>E42/1000</f>
        <v>48.284620000000004</v>
      </c>
      <c r="F43" s="52">
        <f>F42/1000</f>
        <v>48.284620000000004</v>
      </c>
      <c r="G43" s="52">
        <f>G42/1000</f>
        <v>48.284620000000004</v>
      </c>
    </row>
    <row r="44" spans="1:7" ht="20.100000000000001" customHeight="1">
      <c r="A44" s="392" t="s">
        <v>385</v>
      </c>
      <c r="B44" s="391"/>
      <c r="C44" s="391"/>
      <c r="D44" s="401"/>
      <c r="E44" s="52"/>
      <c r="F44" s="52"/>
      <c r="G44" s="52"/>
    </row>
    <row r="45" spans="1:7" ht="20.100000000000001" customHeight="1">
      <c r="A45" s="379" t="s">
        <v>386</v>
      </c>
      <c r="B45" s="380"/>
      <c r="C45" s="380"/>
      <c r="D45" s="400"/>
      <c r="E45" s="52">
        <v>15000</v>
      </c>
      <c r="F45" s="52">
        <v>15000</v>
      </c>
      <c r="G45" s="52">
        <v>15000</v>
      </c>
    </row>
    <row r="46" spans="1:7" ht="20.100000000000001" customHeight="1">
      <c r="A46" s="24" t="s">
        <v>389</v>
      </c>
      <c r="B46" s="24"/>
      <c r="C46" s="64"/>
      <c r="D46" s="66"/>
      <c r="E46" s="52">
        <v>10000</v>
      </c>
      <c r="F46" s="52">
        <v>10000</v>
      </c>
      <c r="G46" s="52">
        <v>10000</v>
      </c>
    </row>
    <row r="47" spans="1:7" ht="20.100000000000001" customHeight="1">
      <c r="A47" s="379" t="s">
        <v>390</v>
      </c>
      <c r="B47" s="380"/>
      <c r="C47" s="380"/>
      <c r="D47" s="400"/>
      <c r="E47" s="52">
        <v>23284.62</v>
      </c>
      <c r="F47" s="52">
        <v>23284.62</v>
      </c>
      <c r="G47" s="52">
        <v>23284.62</v>
      </c>
    </row>
    <row r="48" spans="1:7">
      <c r="A48" s="399"/>
      <c r="B48" s="399"/>
    </row>
    <row r="49" spans="1:11" ht="15.75">
      <c r="A49" s="3" t="s">
        <v>4</v>
      </c>
      <c r="B49" s="3"/>
      <c r="C49" s="27"/>
      <c r="D49" s="27"/>
      <c r="E49" s="3"/>
      <c r="F49" s="353"/>
      <c r="G49" s="353"/>
    </row>
    <row r="50" spans="1:11" ht="15.75" customHeight="1">
      <c r="A50" s="3"/>
      <c r="B50" s="3"/>
      <c r="C50" s="352" t="s">
        <v>5</v>
      </c>
      <c r="D50" s="352"/>
      <c r="E50" s="3"/>
      <c r="F50" s="352" t="s">
        <v>6</v>
      </c>
      <c r="G50" s="352"/>
    </row>
    <row r="51" spans="1:11" ht="15.75">
      <c r="A51" s="3"/>
      <c r="B51" s="3"/>
      <c r="C51" s="3"/>
      <c r="D51" s="3"/>
      <c r="E51" s="3"/>
      <c r="F51" s="3"/>
      <c r="G51" s="3"/>
    </row>
    <row r="52" spans="1:11" ht="15.75">
      <c r="A52" s="3" t="s">
        <v>7</v>
      </c>
      <c r="B52" s="3"/>
      <c r="C52" s="27"/>
      <c r="D52" s="27"/>
      <c r="E52" s="3"/>
      <c r="F52" s="353"/>
      <c r="G52" s="353"/>
    </row>
    <row r="53" spans="1:11" ht="15.75">
      <c r="A53" s="9"/>
      <c r="B53" s="9"/>
      <c r="C53" s="352" t="s">
        <v>5</v>
      </c>
      <c r="D53" s="352"/>
      <c r="E53" s="3"/>
      <c r="F53" s="352" t="s">
        <v>6</v>
      </c>
      <c r="G53" s="352"/>
      <c r="K53" t="s">
        <v>22</v>
      </c>
    </row>
  </sheetData>
  <sheetProtection selectLockedCells="1" selectUnlockedCells="1"/>
  <mergeCells count="54">
    <mergeCell ref="A8:D9"/>
    <mergeCell ref="E8:E9"/>
    <mergeCell ref="F8:F9"/>
    <mergeCell ref="G8:G9"/>
    <mergeCell ref="A4:G4"/>
    <mergeCell ref="A2:G2"/>
    <mergeCell ref="A3:G3"/>
    <mergeCell ref="A5:G5"/>
    <mergeCell ref="A6:G6"/>
    <mergeCell ref="A7:F7"/>
    <mergeCell ref="A21:D21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33:D33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4:D34"/>
    <mergeCell ref="A35:D35"/>
    <mergeCell ref="A36:D36"/>
    <mergeCell ref="A37:D37"/>
    <mergeCell ref="A47:D47"/>
    <mergeCell ref="A38:D38"/>
    <mergeCell ref="A39:D39"/>
    <mergeCell ref="A44:D44"/>
    <mergeCell ref="A45:D45"/>
    <mergeCell ref="F49:G49"/>
    <mergeCell ref="A40:D40"/>
    <mergeCell ref="A41:D41"/>
    <mergeCell ref="A42:D42"/>
    <mergeCell ref="A43:D43"/>
    <mergeCell ref="A48:B48"/>
    <mergeCell ref="C50:D50"/>
    <mergeCell ref="F50:G50"/>
    <mergeCell ref="F52:G52"/>
    <mergeCell ref="C53:D53"/>
    <mergeCell ref="F53:G53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FFFF"/>
  </sheetPr>
  <dimension ref="A2:K53"/>
  <sheetViews>
    <sheetView view="pageBreakPreview" topLeftCell="A16" zoomScale="66" zoomScaleNormal="66" zoomScaleSheetLayoutView="66" workbookViewId="0">
      <selection activeCell="A44" sqref="A44:G47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1.25" customHeight="1">
      <c r="A3" s="407" t="s">
        <v>353</v>
      </c>
      <c r="B3" s="407"/>
      <c r="C3" s="407"/>
      <c r="D3" s="407"/>
      <c r="E3" s="407"/>
      <c r="F3" s="407"/>
      <c r="G3" s="407"/>
    </row>
    <row r="4" spans="1:7" ht="63" customHeight="1">
      <c r="A4" s="408"/>
      <c r="B4" s="408"/>
      <c r="C4" s="408"/>
      <c r="D4" s="408"/>
      <c r="E4" s="408"/>
      <c r="F4" s="408"/>
      <c r="G4" s="40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0</v>
      </c>
      <c r="F10" s="22">
        <v>0</v>
      </c>
      <c r="G10" s="56">
        <v>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5"/>
      <c r="B41" s="405"/>
      <c r="C41" s="405"/>
      <c r="D41" s="405"/>
      <c r="E41" s="67">
        <v>0</v>
      </c>
      <c r="F41" s="67">
        <v>0</v>
      </c>
      <c r="G41" s="68">
        <v>0</v>
      </c>
    </row>
    <row r="42" spans="1:7" ht="20.100000000000001" customHeight="1">
      <c r="A42" s="406" t="s">
        <v>2</v>
      </c>
      <c r="B42" s="406"/>
      <c r="C42" s="406"/>
      <c r="D42" s="406"/>
      <c r="E42" s="52">
        <f>E10+E31+E32+E33+E34+E35+E36+E37+E38+E39+E40+E41</f>
        <v>0</v>
      </c>
      <c r="F42" s="52">
        <f>F10+F31+F32+F33+F34+F35+F36+F37+F38+F39+F40+F41</f>
        <v>0</v>
      </c>
      <c r="G42" s="52">
        <f>G10+G31+G32+G33+G34+G35+G36+G37+G38+G39+G40+G41</f>
        <v>0</v>
      </c>
    </row>
    <row r="43" spans="1:7" ht="20.100000000000001" customHeight="1">
      <c r="A43" s="406" t="s">
        <v>3</v>
      </c>
      <c r="B43" s="406"/>
      <c r="C43" s="406"/>
      <c r="D43" s="406"/>
      <c r="E43" s="52">
        <f>E42/1000</f>
        <v>0</v>
      </c>
      <c r="F43" s="52">
        <f>F42/1000</f>
        <v>0</v>
      </c>
      <c r="G43" s="52">
        <f>G42/1000</f>
        <v>0</v>
      </c>
    </row>
    <row r="44" spans="1:7" ht="20.100000000000001" customHeight="1">
      <c r="A44" s="392" t="s">
        <v>385</v>
      </c>
      <c r="B44" s="391"/>
      <c r="C44" s="391"/>
      <c r="D44" s="401"/>
      <c r="E44" s="52"/>
      <c r="F44" s="52"/>
      <c r="G44" s="52"/>
    </row>
    <row r="45" spans="1:7" ht="20.100000000000001" customHeight="1">
      <c r="A45" s="379" t="s">
        <v>386</v>
      </c>
      <c r="B45" s="380"/>
      <c r="C45" s="380"/>
      <c r="D45" s="400"/>
      <c r="E45" s="52">
        <v>0</v>
      </c>
      <c r="F45" s="52">
        <v>0</v>
      </c>
      <c r="G45" s="52">
        <v>0</v>
      </c>
    </row>
    <row r="46" spans="1:7" ht="20.100000000000001" customHeight="1">
      <c r="A46" s="24" t="s">
        <v>389</v>
      </c>
      <c r="B46" s="24"/>
      <c r="C46" s="64"/>
      <c r="D46" s="66"/>
      <c r="E46" s="52">
        <v>0</v>
      </c>
      <c r="F46" s="52">
        <v>0</v>
      </c>
      <c r="G46" s="52">
        <v>0</v>
      </c>
    </row>
    <row r="47" spans="1:7" ht="20.100000000000001" customHeight="1">
      <c r="A47" s="379" t="s">
        <v>390</v>
      </c>
      <c r="B47" s="380"/>
      <c r="C47" s="380"/>
      <c r="D47" s="400"/>
      <c r="E47" s="52">
        <v>0</v>
      </c>
      <c r="F47" s="52">
        <v>0</v>
      </c>
      <c r="G47" s="52">
        <v>0</v>
      </c>
    </row>
    <row r="48" spans="1:7">
      <c r="A48" s="399"/>
      <c r="B48" s="399"/>
    </row>
    <row r="49" spans="1:11" ht="15.75">
      <c r="A49" s="3" t="s">
        <v>4</v>
      </c>
      <c r="B49" s="3"/>
      <c r="C49" s="27"/>
      <c r="D49" s="27"/>
      <c r="E49" s="3"/>
      <c r="F49" s="353"/>
      <c r="G49" s="353"/>
    </row>
    <row r="50" spans="1:11" ht="15.75" customHeight="1">
      <c r="A50" s="3"/>
      <c r="B50" s="3"/>
      <c r="C50" s="352" t="s">
        <v>5</v>
      </c>
      <c r="D50" s="352"/>
      <c r="E50" s="3"/>
      <c r="F50" s="352" t="s">
        <v>6</v>
      </c>
      <c r="G50" s="352"/>
    </row>
    <row r="51" spans="1:11" ht="15.75">
      <c r="A51" s="3"/>
      <c r="B51" s="3"/>
      <c r="C51" s="3"/>
      <c r="D51" s="3"/>
      <c r="E51" s="3"/>
      <c r="F51" s="3"/>
      <c r="G51" s="3"/>
    </row>
    <row r="52" spans="1:11" ht="15.75">
      <c r="A52" s="3" t="s">
        <v>7</v>
      </c>
      <c r="B52" s="3"/>
      <c r="C52" s="27"/>
      <c r="D52" s="27"/>
      <c r="E52" s="3"/>
      <c r="F52" s="353"/>
      <c r="G52" s="353"/>
    </row>
    <row r="53" spans="1:11" ht="15.75">
      <c r="A53" s="9"/>
      <c r="B53" s="9"/>
      <c r="C53" s="352" t="s">
        <v>5</v>
      </c>
      <c r="D53" s="352"/>
      <c r="E53" s="3"/>
      <c r="F53" s="352" t="s">
        <v>6</v>
      </c>
      <c r="G53" s="352"/>
      <c r="K53" t="s">
        <v>22</v>
      </c>
    </row>
  </sheetData>
  <sheetProtection selectLockedCells="1" selectUnlockedCells="1"/>
  <mergeCells count="54">
    <mergeCell ref="A8:D9"/>
    <mergeCell ref="E8:E9"/>
    <mergeCell ref="F8:F9"/>
    <mergeCell ref="G8:G9"/>
    <mergeCell ref="A4:G4"/>
    <mergeCell ref="A2:G2"/>
    <mergeCell ref="A3:G3"/>
    <mergeCell ref="A5:G5"/>
    <mergeCell ref="A6:G6"/>
    <mergeCell ref="A7:F7"/>
    <mergeCell ref="A21:D21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33:D33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4:D34"/>
    <mergeCell ref="A35:D35"/>
    <mergeCell ref="A36:D36"/>
    <mergeCell ref="A37:D37"/>
    <mergeCell ref="A47:D47"/>
    <mergeCell ref="A38:D38"/>
    <mergeCell ref="A39:D39"/>
    <mergeCell ref="A44:D44"/>
    <mergeCell ref="A45:D45"/>
    <mergeCell ref="F49:G49"/>
    <mergeCell ref="A40:D40"/>
    <mergeCell ref="A41:D41"/>
    <mergeCell ref="A42:D42"/>
    <mergeCell ref="A43:D43"/>
    <mergeCell ref="A48:B48"/>
    <mergeCell ref="C50:D50"/>
    <mergeCell ref="F50:G50"/>
    <mergeCell ref="F52:G52"/>
    <mergeCell ref="C53:D53"/>
    <mergeCell ref="F53:G53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FFFF"/>
  </sheetPr>
  <dimension ref="A2:K53"/>
  <sheetViews>
    <sheetView view="pageBreakPreview" topLeftCell="A25" zoomScale="66" zoomScaleNormal="66" zoomScaleSheetLayoutView="66" workbookViewId="0">
      <selection activeCell="A44" sqref="A44:G47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1.25" customHeight="1">
      <c r="A3" s="407" t="s">
        <v>354</v>
      </c>
      <c r="B3" s="407"/>
      <c r="C3" s="407"/>
      <c r="D3" s="407"/>
      <c r="E3" s="407"/>
      <c r="F3" s="407"/>
      <c r="G3" s="407"/>
    </row>
    <row r="4" spans="1:7" ht="65.25" customHeight="1">
      <c r="A4" s="408"/>
      <c r="B4" s="408"/>
      <c r="C4" s="408"/>
      <c r="D4" s="408"/>
      <c r="E4" s="408"/>
      <c r="F4" s="408"/>
      <c r="G4" s="40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0</v>
      </c>
      <c r="F10" s="22">
        <v>0</v>
      </c>
      <c r="G10" s="56">
        <v>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5"/>
      <c r="B41" s="405"/>
      <c r="C41" s="405"/>
      <c r="D41" s="405"/>
      <c r="E41" s="67">
        <v>0</v>
      </c>
      <c r="F41" s="67">
        <v>0</v>
      </c>
      <c r="G41" s="68">
        <v>0</v>
      </c>
    </row>
    <row r="42" spans="1:7" s="69" customFormat="1" ht="20.100000000000001" customHeight="1">
      <c r="A42" s="406" t="s">
        <v>2</v>
      </c>
      <c r="B42" s="406"/>
      <c r="C42" s="406"/>
      <c r="D42" s="406"/>
      <c r="E42" s="52">
        <f>E10+E31+E32+E33+E34+E35+E36+E37+E38+E39+E40+E41</f>
        <v>0</v>
      </c>
      <c r="F42" s="52">
        <f>F10+F31+F32+F33+F34+F35+F36+F37+F38+F39+F40+F41</f>
        <v>0</v>
      </c>
      <c r="G42" s="52">
        <f>G10+G31+G32+G33+G34+G35+G36+G37+G38+G39+G40+G41</f>
        <v>0</v>
      </c>
    </row>
    <row r="43" spans="1:7" s="69" customFormat="1" ht="20.100000000000001" customHeight="1">
      <c r="A43" s="406" t="s">
        <v>3</v>
      </c>
      <c r="B43" s="406"/>
      <c r="C43" s="406"/>
      <c r="D43" s="406"/>
      <c r="E43" s="52">
        <f>E42/1000</f>
        <v>0</v>
      </c>
      <c r="F43" s="52">
        <f>F42/1000</f>
        <v>0</v>
      </c>
      <c r="G43" s="52">
        <f>G42/1000</f>
        <v>0</v>
      </c>
    </row>
    <row r="44" spans="1:7" s="69" customFormat="1" ht="20.100000000000001" customHeight="1">
      <c r="A44" s="392" t="s">
        <v>385</v>
      </c>
      <c r="B44" s="391"/>
      <c r="C44" s="391"/>
      <c r="D44" s="401"/>
      <c r="E44" s="52"/>
      <c r="F44" s="52"/>
      <c r="G44" s="52"/>
    </row>
    <row r="45" spans="1:7" s="69" customFormat="1" ht="20.100000000000001" customHeight="1">
      <c r="A45" s="379" t="s">
        <v>386</v>
      </c>
      <c r="B45" s="380"/>
      <c r="C45" s="380"/>
      <c r="D45" s="400"/>
      <c r="E45" s="52">
        <v>0</v>
      </c>
      <c r="F45" s="52">
        <v>0</v>
      </c>
      <c r="G45" s="52">
        <v>0</v>
      </c>
    </row>
    <row r="46" spans="1:7" s="69" customFormat="1" ht="20.100000000000001" customHeight="1">
      <c r="A46" s="24" t="s">
        <v>389</v>
      </c>
      <c r="B46" s="24"/>
      <c r="C46" s="64"/>
      <c r="D46" s="66"/>
      <c r="E46" s="52">
        <v>0</v>
      </c>
      <c r="F46" s="52">
        <v>0</v>
      </c>
      <c r="G46" s="52">
        <v>0</v>
      </c>
    </row>
    <row r="47" spans="1:7" s="69" customFormat="1" ht="20.100000000000001" customHeight="1">
      <c r="A47" s="379" t="s">
        <v>390</v>
      </c>
      <c r="B47" s="380"/>
      <c r="C47" s="380"/>
      <c r="D47" s="400"/>
      <c r="E47" s="52">
        <v>0</v>
      </c>
      <c r="F47" s="52">
        <v>0</v>
      </c>
      <c r="G47" s="52">
        <v>0</v>
      </c>
    </row>
    <row r="48" spans="1:7">
      <c r="A48" s="399"/>
      <c r="B48" s="399"/>
    </row>
    <row r="49" spans="1:11" ht="15.75">
      <c r="A49" s="3" t="s">
        <v>4</v>
      </c>
      <c r="B49" s="3"/>
      <c r="C49" s="27"/>
      <c r="D49" s="27"/>
      <c r="E49" s="3"/>
      <c r="F49" s="353"/>
      <c r="G49" s="353"/>
    </row>
    <row r="50" spans="1:11" ht="15.75" customHeight="1">
      <c r="A50" s="3"/>
      <c r="B50" s="3"/>
      <c r="C50" s="352" t="s">
        <v>5</v>
      </c>
      <c r="D50" s="352"/>
      <c r="E50" s="3"/>
      <c r="F50" s="352" t="s">
        <v>6</v>
      </c>
      <c r="G50" s="352"/>
    </row>
    <row r="51" spans="1:11" ht="15.75">
      <c r="A51" s="3"/>
      <c r="B51" s="3"/>
      <c r="C51" s="3"/>
      <c r="D51" s="3"/>
      <c r="E51" s="3"/>
      <c r="F51" s="3"/>
      <c r="G51" s="3"/>
    </row>
    <row r="52" spans="1:11" ht="15.75">
      <c r="A52" s="3" t="s">
        <v>7</v>
      </c>
      <c r="B52" s="3"/>
      <c r="C52" s="27"/>
      <c r="D52" s="27"/>
      <c r="E52" s="3"/>
      <c r="F52" s="353"/>
      <c r="G52" s="353"/>
    </row>
    <row r="53" spans="1:11" ht="15.75">
      <c r="A53" s="9"/>
      <c r="B53" s="9"/>
      <c r="C53" s="352" t="s">
        <v>5</v>
      </c>
      <c r="D53" s="352"/>
      <c r="E53" s="3"/>
      <c r="F53" s="352" t="s">
        <v>6</v>
      </c>
      <c r="G53" s="352"/>
      <c r="K53" t="s">
        <v>22</v>
      </c>
    </row>
  </sheetData>
  <sheetProtection selectLockedCells="1" selectUnlockedCells="1"/>
  <mergeCells count="54">
    <mergeCell ref="A8:D9"/>
    <mergeCell ref="E8:E9"/>
    <mergeCell ref="F8:F9"/>
    <mergeCell ref="G8:G9"/>
    <mergeCell ref="A4:G4"/>
    <mergeCell ref="A2:G2"/>
    <mergeCell ref="A3:G3"/>
    <mergeCell ref="A5:G5"/>
    <mergeCell ref="A6:G6"/>
    <mergeCell ref="A7:F7"/>
    <mergeCell ref="A21:D21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33:D33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4:D34"/>
    <mergeCell ref="A35:D35"/>
    <mergeCell ref="A36:D36"/>
    <mergeCell ref="A37:D37"/>
    <mergeCell ref="A47:D47"/>
    <mergeCell ref="A38:D38"/>
    <mergeCell ref="A39:D39"/>
    <mergeCell ref="A44:D44"/>
    <mergeCell ref="A45:D45"/>
    <mergeCell ref="F49:G49"/>
    <mergeCell ref="A40:D40"/>
    <mergeCell ref="A41:D41"/>
    <mergeCell ref="A42:D42"/>
    <mergeCell ref="A43:D43"/>
    <mergeCell ref="A48:B48"/>
    <mergeCell ref="C50:D50"/>
    <mergeCell ref="F50:G50"/>
    <mergeCell ref="F52:G52"/>
    <mergeCell ref="C53:D53"/>
    <mergeCell ref="F53:G53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FFFF"/>
  </sheetPr>
  <dimension ref="A2:K53"/>
  <sheetViews>
    <sheetView view="pageBreakPreview" topLeftCell="A25" zoomScale="66" zoomScaleNormal="66" zoomScaleSheetLayoutView="66" workbookViewId="0">
      <selection activeCell="A44" sqref="A44:G47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1.25" customHeight="1">
      <c r="A3" s="407" t="s">
        <v>365</v>
      </c>
      <c r="B3" s="407"/>
      <c r="C3" s="407"/>
      <c r="D3" s="407"/>
      <c r="E3" s="407"/>
      <c r="F3" s="407"/>
      <c r="G3" s="407"/>
    </row>
    <row r="4" spans="1:7" ht="65.25" customHeight="1">
      <c r="A4" s="408"/>
      <c r="B4" s="408"/>
      <c r="C4" s="408"/>
      <c r="D4" s="408"/>
      <c r="E4" s="408"/>
      <c r="F4" s="408"/>
      <c r="G4" s="40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0</v>
      </c>
      <c r="F10" s="22">
        <v>0</v>
      </c>
      <c r="G10" s="56">
        <v>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5"/>
      <c r="B41" s="405"/>
      <c r="C41" s="405"/>
      <c r="D41" s="405"/>
      <c r="E41" s="67">
        <v>0</v>
      </c>
      <c r="F41" s="67">
        <v>0</v>
      </c>
      <c r="G41" s="68">
        <v>0</v>
      </c>
    </row>
    <row r="42" spans="1:7" s="69" customFormat="1" ht="20.100000000000001" customHeight="1">
      <c r="A42" s="406" t="s">
        <v>2</v>
      </c>
      <c r="B42" s="406"/>
      <c r="C42" s="406"/>
      <c r="D42" s="406"/>
      <c r="E42" s="52">
        <f>E10+E31+E32+E33+E34+E35+E36+E37+E38+E39+E40+E41</f>
        <v>0</v>
      </c>
      <c r="F42" s="52">
        <f>F10+F31+F32+F33+F34+F35+F36+F37+F38+F39+F40+F41</f>
        <v>0</v>
      </c>
      <c r="G42" s="52">
        <f>G10+G31+G32+G33+G34+G35+G36+G37+G38+G39+G40+G41</f>
        <v>0</v>
      </c>
    </row>
    <row r="43" spans="1:7" s="69" customFormat="1" ht="20.100000000000001" customHeight="1">
      <c r="A43" s="406" t="s">
        <v>3</v>
      </c>
      <c r="B43" s="406"/>
      <c r="C43" s="406"/>
      <c r="D43" s="406"/>
      <c r="E43" s="52">
        <f>E42/1000</f>
        <v>0</v>
      </c>
      <c r="F43" s="52">
        <f>F42/1000</f>
        <v>0</v>
      </c>
      <c r="G43" s="52">
        <f>G42/1000</f>
        <v>0</v>
      </c>
    </row>
    <row r="44" spans="1:7" s="69" customFormat="1" ht="20.100000000000001" customHeight="1">
      <c r="A44" s="392" t="s">
        <v>385</v>
      </c>
      <c r="B44" s="391"/>
      <c r="C44" s="391"/>
      <c r="D44" s="401"/>
      <c r="E44" s="52"/>
      <c r="F44" s="52"/>
      <c r="G44" s="52"/>
    </row>
    <row r="45" spans="1:7" s="69" customFormat="1" ht="20.100000000000001" customHeight="1">
      <c r="A45" s="379" t="s">
        <v>386</v>
      </c>
      <c r="B45" s="380"/>
      <c r="C45" s="380"/>
      <c r="D45" s="400"/>
      <c r="E45" s="52">
        <v>0</v>
      </c>
      <c r="F45" s="52">
        <v>0</v>
      </c>
      <c r="G45" s="52">
        <v>0</v>
      </c>
    </row>
    <row r="46" spans="1:7" s="69" customFormat="1" ht="20.100000000000001" customHeight="1">
      <c r="A46" s="24" t="s">
        <v>389</v>
      </c>
      <c r="B46" s="24"/>
      <c r="C46" s="64"/>
      <c r="D46" s="66"/>
      <c r="E46" s="52">
        <v>0</v>
      </c>
      <c r="F46" s="52">
        <v>0</v>
      </c>
      <c r="G46" s="52">
        <v>0</v>
      </c>
    </row>
    <row r="47" spans="1:7" s="69" customFormat="1" ht="20.100000000000001" customHeight="1">
      <c r="A47" s="379" t="s">
        <v>390</v>
      </c>
      <c r="B47" s="380"/>
      <c r="C47" s="380"/>
      <c r="D47" s="400"/>
      <c r="E47" s="52">
        <v>0</v>
      </c>
      <c r="F47" s="52">
        <v>0</v>
      </c>
      <c r="G47" s="52">
        <v>0</v>
      </c>
    </row>
    <row r="48" spans="1:7">
      <c r="A48" s="399"/>
      <c r="B48" s="399"/>
    </row>
    <row r="49" spans="1:11" ht="15.75">
      <c r="A49" s="3" t="s">
        <v>4</v>
      </c>
      <c r="B49" s="3"/>
      <c r="C49" s="27"/>
      <c r="D49" s="27"/>
      <c r="E49" s="3"/>
      <c r="F49" s="353"/>
      <c r="G49" s="353"/>
    </row>
    <row r="50" spans="1:11" ht="15.75" customHeight="1">
      <c r="A50" s="3"/>
      <c r="B50" s="3"/>
      <c r="C50" s="352" t="s">
        <v>5</v>
      </c>
      <c r="D50" s="352"/>
      <c r="E50" s="3"/>
      <c r="F50" s="352" t="s">
        <v>6</v>
      </c>
      <c r="G50" s="352"/>
    </row>
    <row r="51" spans="1:11" ht="15.75">
      <c r="A51" s="3"/>
      <c r="B51" s="3"/>
      <c r="C51" s="3"/>
      <c r="D51" s="3"/>
      <c r="E51" s="3"/>
      <c r="F51" s="3"/>
      <c r="G51" s="3"/>
    </row>
    <row r="52" spans="1:11" ht="15.75">
      <c r="A52" s="3" t="s">
        <v>7</v>
      </c>
      <c r="B52" s="3"/>
      <c r="C52" s="27"/>
      <c r="D52" s="27"/>
      <c r="E52" s="3"/>
      <c r="F52" s="353"/>
      <c r="G52" s="353"/>
    </row>
    <row r="53" spans="1:11" ht="15.75">
      <c r="A53" s="9"/>
      <c r="B53" s="9"/>
      <c r="C53" s="352" t="s">
        <v>5</v>
      </c>
      <c r="D53" s="352"/>
      <c r="E53" s="3"/>
      <c r="F53" s="352" t="s">
        <v>6</v>
      </c>
      <c r="G53" s="352"/>
      <c r="K53" t="s">
        <v>22</v>
      </c>
    </row>
  </sheetData>
  <sheetProtection selectLockedCells="1" selectUnlockedCells="1"/>
  <mergeCells count="54">
    <mergeCell ref="A39:D39"/>
    <mergeCell ref="A40:D40"/>
    <mergeCell ref="A41:D41"/>
    <mergeCell ref="A35:D35"/>
    <mergeCell ref="A36:D36"/>
    <mergeCell ref="A37:D37"/>
    <mergeCell ref="A38:D38"/>
    <mergeCell ref="F52:G52"/>
    <mergeCell ref="C53:D53"/>
    <mergeCell ref="F53:G53"/>
    <mergeCell ref="A42:D42"/>
    <mergeCell ref="A43:D43"/>
    <mergeCell ref="A48:B48"/>
    <mergeCell ref="A45:D45"/>
    <mergeCell ref="A47:D47"/>
    <mergeCell ref="F49:G49"/>
    <mergeCell ref="C50:D50"/>
    <mergeCell ref="F50:G50"/>
    <mergeCell ref="A44:D44"/>
    <mergeCell ref="A30:D30"/>
    <mergeCell ref="A31:D31"/>
    <mergeCell ref="A32:D32"/>
    <mergeCell ref="A33:D33"/>
    <mergeCell ref="A34:D34"/>
    <mergeCell ref="A25:D25"/>
    <mergeCell ref="A26:D26"/>
    <mergeCell ref="A27:D27"/>
    <mergeCell ref="A28:D28"/>
    <mergeCell ref="A29:D29"/>
    <mergeCell ref="A20:D20"/>
    <mergeCell ref="A21:D21"/>
    <mergeCell ref="A22:D22"/>
    <mergeCell ref="A23:D23"/>
    <mergeCell ref="A24:D24"/>
    <mergeCell ref="A15:D15"/>
    <mergeCell ref="A16:D16"/>
    <mergeCell ref="A17:D17"/>
    <mergeCell ref="A18:D18"/>
    <mergeCell ref="A19:D19"/>
    <mergeCell ref="A12:D12"/>
    <mergeCell ref="A13:D13"/>
    <mergeCell ref="A8:D9"/>
    <mergeCell ref="E8:E9"/>
    <mergeCell ref="A14:D14"/>
    <mergeCell ref="A7:F7"/>
    <mergeCell ref="F8:F9"/>
    <mergeCell ref="G8:G9"/>
    <mergeCell ref="A10:D10"/>
    <mergeCell ref="A11:D11"/>
    <mergeCell ref="A2:G2"/>
    <mergeCell ref="A3:G3"/>
    <mergeCell ref="A4:G4"/>
    <mergeCell ref="A5:G5"/>
    <mergeCell ref="A6:G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FFFF"/>
  </sheetPr>
  <dimension ref="A1:H24"/>
  <sheetViews>
    <sheetView view="pageBreakPreview" zoomScale="66" zoomScaleSheetLayoutView="66" workbookViewId="0">
      <selection activeCell="G18" sqref="G18"/>
    </sheetView>
  </sheetViews>
  <sheetFormatPr defaultRowHeight="12.75"/>
  <cols>
    <col min="1" max="1" width="17.5703125" customWidth="1"/>
    <col min="3" max="3" width="12.28515625" customWidth="1"/>
    <col min="4" max="4" width="6.28515625" customWidth="1"/>
    <col min="5" max="5" width="15.5703125" customWidth="1"/>
    <col min="6" max="7" width="15.28515625" customWidth="1"/>
  </cols>
  <sheetData>
    <row r="1" spans="1:7" ht="15">
      <c r="A1" s="14"/>
      <c r="B1" s="14"/>
      <c r="C1" s="14"/>
      <c r="D1" s="14"/>
      <c r="E1" s="14"/>
      <c r="F1" s="14"/>
      <c r="G1" s="14"/>
    </row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37.5" customHeight="1">
      <c r="A3" s="362" t="s">
        <v>355</v>
      </c>
      <c r="B3" s="362"/>
      <c r="C3" s="362"/>
      <c r="D3" s="362"/>
      <c r="E3" s="362"/>
      <c r="F3" s="362"/>
      <c r="G3" s="362"/>
    </row>
    <row r="4" spans="1:7" ht="58.5" customHeight="1">
      <c r="A4" s="358"/>
      <c r="B4" s="358"/>
      <c r="C4" s="358"/>
      <c r="D4" s="358"/>
      <c r="E4" s="358"/>
      <c r="F4" s="358"/>
      <c r="G4" s="358"/>
    </row>
    <row r="5" spans="1:7" ht="15.75" customHeight="1">
      <c r="A5" s="363" t="s">
        <v>1</v>
      </c>
      <c r="B5" s="363"/>
      <c r="C5" s="363"/>
      <c r="D5" s="363"/>
      <c r="E5" s="363"/>
      <c r="F5" s="363"/>
      <c r="G5" s="363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  <c r="G7" s="14"/>
    </row>
    <row r="8" spans="1:7" ht="15.75">
      <c r="A8" s="3"/>
      <c r="B8" s="3"/>
      <c r="C8" s="3"/>
      <c r="D8" s="3"/>
      <c r="E8" s="3"/>
      <c r="F8" s="3"/>
      <c r="G8" s="14"/>
    </row>
    <row r="9" spans="1:7" ht="15.75">
      <c r="A9" s="3"/>
      <c r="B9" s="3"/>
      <c r="C9" s="3"/>
      <c r="D9" s="3"/>
      <c r="E9" s="3"/>
      <c r="F9" s="3"/>
      <c r="G9" s="14"/>
    </row>
    <row r="10" spans="1:7" ht="15.75">
      <c r="A10" s="3"/>
      <c r="B10" s="3"/>
      <c r="C10" s="3"/>
      <c r="D10" s="3"/>
      <c r="E10" s="3"/>
      <c r="F10" s="3"/>
      <c r="G10" s="14"/>
    </row>
    <row r="11" spans="1:7" ht="35.25" customHeight="1">
      <c r="A11" s="384" t="s">
        <v>25</v>
      </c>
      <c r="B11" s="384"/>
      <c r="C11" s="384"/>
      <c r="D11" s="386"/>
      <c r="E11" s="57" t="s">
        <v>313</v>
      </c>
      <c r="F11" s="57" t="s">
        <v>314</v>
      </c>
      <c r="G11" s="57" t="s">
        <v>315</v>
      </c>
    </row>
    <row r="12" spans="1:7" ht="30" customHeight="1">
      <c r="A12" s="410" t="s">
        <v>26</v>
      </c>
      <c r="B12" s="410"/>
      <c r="C12" s="410"/>
      <c r="D12" s="411"/>
      <c r="E12" s="58">
        <v>0</v>
      </c>
      <c r="F12" s="58">
        <v>0</v>
      </c>
      <c r="G12" s="58">
        <v>0</v>
      </c>
    </row>
    <row r="13" spans="1:7" ht="30" customHeight="1">
      <c r="A13" s="410" t="s">
        <v>27</v>
      </c>
      <c r="B13" s="410"/>
      <c r="C13" s="410"/>
      <c r="D13" s="410"/>
      <c r="E13" s="59">
        <f>E12*366</f>
        <v>0</v>
      </c>
      <c r="F13" s="59">
        <f>F12*365</f>
        <v>0</v>
      </c>
      <c r="G13" s="59">
        <f>G12*365</f>
        <v>0</v>
      </c>
    </row>
    <row r="14" spans="1:7" ht="36" customHeight="1">
      <c r="A14" s="410" t="s">
        <v>28</v>
      </c>
      <c r="B14" s="410"/>
      <c r="C14" s="410"/>
      <c r="D14" s="410"/>
      <c r="E14" s="49">
        <v>7.65</v>
      </c>
      <c r="F14" s="49">
        <v>0</v>
      </c>
      <c r="G14" s="49">
        <v>0</v>
      </c>
    </row>
    <row r="15" spans="1:7" ht="27" customHeight="1">
      <c r="A15" s="409" t="s">
        <v>2</v>
      </c>
      <c r="B15" s="409"/>
      <c r="C15" s="409"/>
      <c r="D15" s="409"/>
      <c r="E15" s="5">
        <v>111432.12</v>
      </c>
      <c r="F15" s="5">
        <v>111063.02</v>
      </c>
      <c r="G15" s="5">
        <v>111063.02</v>
      </c>
    </row>
    <row r="16" spans="1:7" ht="28.5" customHeight="1">
      <c r="A16" s="409" t="s">
        <v>24</v>
      </c>
      <c r="B16" s="409"/>
      <c r="C16" s="409"/>
      <c r="D16" s="409"/>
      <c r="E16" s="5">
        <f>E15/1000</f>
        <v>111.43212</v>
      </c>
      <c r="F16" s="5">
        <f>F15/1000</f>
        <v>111.06302000000001</v>
      </c>
      <c r="G16" s="5">
        <f>G15/1000</f>
        <v>111.06302000000001</v>
      </c>
    </row>
    <row r="17" spans="1:8" ht="15.75">
      <c r="A17" s="391" t="s">
        <v>391</v>
      </c>
      <c r="B17" s="391"/>
      <c r="C17" s="391"/>
      <c r="D17" s="391"/>
      <c r="E17" s="52"/>
      <c r="F17" s="52"/>
      <c r="G17" s="52"/>
    </row>
    <row r="18" spans="1:8" ht="15.75">
      <c r="A18" s="389" t="s">
        <v>386</v>
      </c>
      <c r="B18" s="377"/>
      <c r="C18" s="377"/>
      <c r="D18" s="390"/>
      <c r="E18" s="52">
        <f>E15</f>
        <v>111432.12</v>
      </c>
      <c r="F18" s="52">
        <f t="shared" ref="F18:G18" si="0">F15</f>
        <v>111063.02</v>
      </c>
      <c r="G18" s="52">
        <f t="shared" si="0"/>
        <v>111063.02</v>
      </c>
    </row>
    <row r="19" spans="1:8" ht="15.75">
      <c r="A19" s="348" t="s">
        <v>387</v>
      </c>
      <c r="B19" s="349"/>
      <c r="C19" s="349"/>
      <c r="D19" s="350"/>
      <c r="E19" s="52">
        <v>0</v>
      </c>
      <c r="F19" s="52">
        <v>0</v>
      </c>
      <c r="G19" s="52">
        <v>0</v>
      </c>
    </row>
    <row r="20" spans="1:8" ht="15.75">
      <c r="A20" s="348" t="s">
        <v>388</v>
      </c>
      <c r="B20" s="349"/>
      <c r="C20" s="349"/>
      <c r="D20" s="350"/>
      <c r="E20" s="52">
        <v>0</v>
      </c>
      <c r="F20" s="52">
        <v>0</v>
      </c>
      <c r="G20" s="52">
        <v>0</v>
      </c>
      <c r="H20" s="9"/>
    </row>
    <row r="21" spans="1:8" ht="15.75">
      <c r="A21" s="3"/>
      <c r="B21" s="352" t="s">
        <v>5</v>
      </c>
      <c r="C21" s="352"/>
      <c r="D21" s="54"/>
      <c r="E21" s="352" t="s">
        <v>6</v>
      </c>
      <c r="F21" s="352"/>
      <c r="G21" s="352"/>
      <c r="H21" s="9"/>
    </row>
    <row r="22" spans="1:8" ht="15.75">
      <c r="A22" s="3"/>
      <c r="B22" s="3"/>
      <c r="C22" s="3"/>
      <c r="D22" s="9"/>
      <c r="E22" s="3"/>
      <c r="F22" s="3"/>
      <c r="G22" s="3"/>
      <c r="H22" s="9"/>
    </row>
    <row r="23" spans="1:8" ht="15.75">
      <c r="A23" s="3" t="s">
        <v>7</v>
      </c>
      <c r="B23" s="27"/>
      <c r="C23" s="27"/>
      <c r="D23" s="9"/>
      <c r="E23" s="353"/>
      <c r="F23" s="353"/>
      <c r="G23" s="353"/>
      <c r="H23" s="9"/>
    </row>
    <row r="24" spans="1:8" ht="15.75">
      <c r="A24" s="9"/>
      <c r="B24" s="352" t="s">
        <v>5</v>
      </c>
      <c r="C24" s="352"/>
      <c r="D24" s="54"/>
      <c r="E24" s="363" t="s">
        <v>6</v>
      </c>
      <c r="F24" s="363"/>
      <c r="G24" s="363"/>
      <c r="H24" s="9"/>
    </row>
  </sheetData>
  <sheetProtection selectLockedCells="1" selectUnlockedCells="1"/>
  <mergeCells count="21">
    <mergeCell ref="A7:F7"/>
    <mergeCell ref="A2:G2"/>
    <mergeCell ref="A3:G3"/>
    <mergeCell ref="A4:G4"/>
    <mergeCell ref="A5:G5"/>
    <mergeCell ref="A6:G6"/>
    <mergeCell ref="A11:D11"/>
    <mergeCell ref="A12:D12"/>
    <mergeCell ref="E23:G23"/>
    <mergeCell ref="A13:D13"/>
    <mergeCell ref="A14:D14"/>
    <mergeCell ref="A15:D15"/>
    <mergeCell ref="B24:C24"/>
    <mergeCell ref="E24:G24"/>
    <mergeCell ref="A16:D16"/>
    <mergeCell ref="A17:D17"/>
    <mergeCell ref="A18:D18"/>
    <mergeCell ref="A19:D19"/>
    <mergeCell ref="A20:D20"/>
    <mergeCell ref="B21:C21"/>
    <mergeCell ref="E21:G21"/>
  </mergeCells>
  <pageMargins left="0.90972222222222221" right="0.1965277777777777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FFFF"/>
  </sheetPr>
  <dimension ref="A2:H22"/>
  <sheetViews>
    <sheetView view="pageBreakPreview" zoomScale="66" zoomScaleSheetLayoutView="66" workbookViewId="0">
      <selection activeCell="G17" sqref="G17"/>
    </sheetView>
  </sheetViews>
  <sheetFormatPr defaultRowHeight="12.75"/>
  <cols>
    <col min="1" max="1" width="18.28515625" customWidth="1"/>
    <col min="4" max="4" width="9.42578125" customWidth="1"/>
    <col min="5" max="5" width="16" customWidth="1"/>
    <col min="6" max="6" width="16.7109375" customWidth="1"/>
    <col min="7" max="7" width="16.28515625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35.25" customHeight="1">
      <c r="A3" s="362" t="s">
        <v>356</v>
      </c>
      <c r="B3" s="362"/>
      <c r="C3" s="362"/>
      <c r="D3" s="362"/>
      <c r="E3" s="362"/>
      <c r="F3" s="362"/>
      <c r="G3" s="362"/>
    </row>
    <row r="4" spans="1:7" ht="46.5" customHeight="1">
      <c r="A4" s="358"/>
      <c r="B4" s="358"/>
      <c r="C4" s="358"/>
      <c r="D4" s="358"/>
      <c r="E4" s="358"/>
      <c r="F4" s="358"/>
      <c r="G4" s="358"/>
    </row>
    <row r="5" spans="1:7" ht="15.75" customHeight="1">
      <c r="A5" s="417" t="s">
        <v>1</v>
      </c>
      <c r="B5" s="417"/>
      <c r="C5" s="417"/>
      <c r="D5" s="417"/>
      <c r="E5" s="417"/>
      <c r="F5" s="417"/>
      <c r="G5" s="417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>
      <c r="A8" s="1"/>
      <c r="B8" s="1"/>
      <c r="C8" s="1"/>
      <c r="D8" s="1"/>
      <c r="E8" s="1"/>
      <c r="F8" s="1"/>
    </row>
    <row r="9" spans="1:7" ht="34.5" customHeight="1">
      <c r="A9" s="414" t="s">
        <v>25</v>
      </c>
      <c r="B9" s="414"/>
      <c r="C9" s="414"/>
      <c r="D9" s="414"/>
      <c r="E9" s="57" t="s">
        <v>313</v>
      </c>
      <c r="F9" s="57" t="s">
        <v>314</v>
      </c>
      <c r="G9" s="57" t="s">
        <v>315</v>
      </c>
    </row>
    <row r="10" spans="1:7" ht="30" customHeight="1">
      <c r="A10" s="415" t="s">
        <v>26</v>
      </c>
      <c r="B10" s="415"/>
      <c r="C10" s="415"/>
      <c r="D10" s="415"/>
      <c r="E10" s="46">
        <v>0</v>
      </c>
      <c r="F10" s="46">
        <v>0</v>
      </c>
      <c r="G10" s="46">
        <v>0</v>
      </c>
    </row>
    <row r="11" spans="1:7" ht="30" customHeight="1">
      <c r="A11" s="415" t="s">
        <v>27</v>
      </c>
      <c r="B11" s="415"/>
      <c r="C11" s="415"/>
      <c r="D11" s="415"/>
      <c r="E11" s="46">
        <f>366*E10</f>
        <v>0</v>
      </c>
      <c r="F11" s="46">
        <f>365*F10</f>
        <v>0</v>
      </c>
      <c r="G11" s="46">
        <f>365*G10</f>
        <v>0</v>
      </c>
    </row>
    <row r="12" spans="1:7" ht="30" customHeight="1">
      <c r="A12" s="415" t="s">
        <v>29</v>
      </c>
      <c r="B12" s="415"/>
      <c r="C12" s="415"/>
      <c r="D12" s="415"/>
      <c r="E12" s="46">
        <v>0</v>
      </c>
      <c r="F12" s="46">
        <v>0</v>
      </c>
      <c r="G12" s="46">
        <v>0</v>
      </c>
    </row>
    <row r="13" spans="1:7" ht="30" customHeight="1">
      <c r="A13" s="344" t="s">
        <v>2</v>
      </c>
      <c r="B13" s="344"/>
      <c r="C13" s="344"/>
      <c r="D13" s="344"/>
      <c r="E13" s="5">
        <v>2960370.61</v>
      </c>
      <c r="F13" s="5">
        <v>2948428.02</v>
      </c>
      <c r="G13" s="5">
        <v>2948428.02</v>
      </c>
    </row>
    <row r="14" spans="1:7" ht="30" customHeight="1">
      <c r="A14" s="344" t="s">
        <v>24</v>
      </c>
      <c r="B14" s="344"/>
      <c r="C14" s="344"/>
      <c r="D14" s="344"/>
      <c r="E14" s="5">
        <f>E13/1000</f>
        <v>2960.3706099999999</v>
      </c>
      <c r="F14" s="5">
        <f>F13/1000</f>
        <v>2948.4280199999998</v>
      </c>
      <c r="G14" s="5">
        <f>G13/1000</f>
        <v>2948.4280199999998</v>
      </c>
    </row>
    <row r="15" spans="1:7" ht="15.75">
      <c r="A15" s="391" t="s">
        <v>391</v>
      </c>
      <c r="B15" s="391"/>
      <c r="C15" s="391"/>
      <c r="D15" s="391"/>
      <c r="E15" s="52"/>
      <c r="F15" s="52"/>
      <c r="G15" s="52"/>
    </row>
    <row r="16" spans="1:7" ht="15.75">
      <c r="A16" s="389" t="s">
        <v>386</v>
      </c>
      <c r="B16" s="377"/>
      <c r="C16" s="377"/>
      <c r="D16" s="390"/>
      <c r="E16" s="52">
        <f>E13</f>
        <v>2960370.61</v>
      </c>
      <c r="F16" s="52">
        <f t="shared" ref="F16:G16" si="0">F13</f>
        <v>2948428.02</v>
      </c>
      <c r="G16" s="52">
        <f t="shared" si="0"/>
        <v>2948428.02</v>
      </c>
    </row>
    <row r="17" spans="1:8" ht="15.75">
      <c r="A17" s="348" t="s">
        <v>387</v>
      </c>
      <c r="B17" s="349"/>
      <c r="C17" s="349"/>
      <c r="D17" s="350"/>
      <c r="E17" s="52">
        <v>0</v>
      </c>
      <c r="F17" s="52">
        <v>0</v>
      </c>
      <c r="G17" s="52">
        <v>0</v>
      </c>
    </row>
    <row r="18" spans="1:8" ht="15.75">
      <c r="A18" s="348" t="s">
        <v>388</v>
      </c>
      <c r="B18" s="349"/>
      <c r="C18" s="349"/>
      <c r="D18" s="350"/>
      <c r="E18" s="52">
        <v>0</v>
      </c>
      <c r="F18" s="52">
        <v>0</v>
      </c>
      <c r="G18" s="52">
        <v>0</v>
      </c>
      <c r="H18" s="9"/>
    </row>
    <row r="19" spans="1:8" ht="15.75">
      <c r="A19" s="3"/>
      <c r="B19" s="412" t="s">
        <v>5</v>
      </c>
      <c r="C19" s="412"/>
      <c r="D19" s="25"/>
      <c r="E19" s="412" t="s">
        <v>6</v>
      </c>
      <c r="F19" s="412"/>
      <c r="G19" s="412"/>
      <c r="H19" s="9"/>
    </row>
    <row r="20" spans="1:8" ht="15.75">
      <c r="A20" s="3"/>
      <c r="B20" s="1"/>
      <c r="C20" s="1"/>
      <c r="D20" s="12"/>
      <c r="E20" s="1"/>
      <c r="F20" s="1"/>
      <c r="G20" s="1"/>
      <c r="H20" s="9"/>
    </row>
    <row r="21" spans="1:8" ht="15.75">
      <c r="A21" s="3" t="s">
        <v>7</v>
      </c>
      <c r="B21" s="11"/>
      <c r="C21" s="11"/>
      <c r="D21" s="12"/>
      <c r="E21" s="416"/>
      <c r="F21" s="416"/>
      <c r="G21" s="416"/>
      <c r="H21" s="9"/>
    </row>
    <row r="22" spans="1:8" ht="15.75">
      <c r="A22" s="9"/>
      <c r="B22" s="412" t="s">
        <v>5</v>
      </c>
      <c r="C22" s="412"/>
      <c r="D22" s="25"/>
      <c r="E22" s="413" t="s">
        <v>6</v>
      </c>
      <c r="F22" s="413"/>
      <c r="G22" s="413"/>
      <c r="H22" s="9"/>
    </row>
  </sheetData>
  <sheetProtection selectLockedCells="1" selectUnlockedCells="1"/>
  <mergeCells count="21">
    <mergeCell ref="A7:F7"/>
    <mergeCell ref="A2:G2"/>
    <mergeCell ref="A3:G3"/>
    <mergeCell ref="A4:G4"/>
    <mergeCell ref="A5:G5"/>
    <mergeCell ref="A6:G6"/>
    <mergeCell ref="A9:D9"/>
    <mergeCell ref="A10:D10"/>
    <mergeCell ref="E21:G21"/>
    <mergeCell ref="A11:D11"/>
    <mergeCell ref="A12:D12"/>
    <mergeCell ref="A13:D13"/>
    <mergeCell ref="B22:C22"/>
    <mergeCell ref="E22:G22"/>
    <mergeCell ref="A14:D14"/>
    <mergeCell ref="A15:D15"/>
    <mergeCell ref="A16:D16"/>
    <mergeCell ref="A17:D17"/>
    <mergeCell ref="A18:D18"/>
    <mergeCell ref="B19:C19"/>
    <mergeCell ref="E19:G19"/>
  </mergeCells>
  <pageMargins left="0.94027777777777777" right="0.19652777777777777" top="0.98402777777777772" bottom="0.98402777777777772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FFFF"/>
  </sheetPr>
  <dimension ref="A2:K53"/>
  <sheetViews>
    <sheetView view="pageBreakPreview" topLeftCell="A17" zoomScale="66" zoomScaleNormal="66" zoomScaleSheetLayoutView="66" workbookViewId="0">
      <selection activeCell="G47" sqref="G47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1.25" customHeight="1">
      <c r="A3" s="407" t="s">
        <v>357</v>
      </c>
      <c r="B3" s="407"/>
      <c r="C3" s="407"/>
      <c r="D3" s="407"/>
      <c r="E3" s="407"/>
      <c r="F3" s="407"/>
      <c r="G3" s="407"/>
    </row>
    <row r="4" spans="1:7" ht="63" customHeight="1">
      <c r="A4" s="408"/>
      <c r="B4" s="408"/>
      <c r="C4" s="408"/>
      <c r="D4" s="408"/>
      <c r="E4" s="408"/>
      <c r="F4" s="408"/>
      <c r="G4" s="40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1048105.92</v>
      </c>
      <c r="F10" s="22">
        <v>1048105.92</v>
      </c>
      <c r="G10" s="56">
        <v>1048105.921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5"/>
      <c r="B41" s="405"/>
      <c r="C41" s="405"/>
      <c r="D41" s="405"/>
      <c r="E41" s="67">
        <v>0</v>
      </c>
      <c r="F41" s="67">
        <v>0</v>
      </c>
      <c r="G41" s="68">
        <v>0</v>
      </c>
    </row>
    <row r="42" spans="1:7" s="69" customFormat="1" ht="20.100000000000001" customHeight="1">
      <c r="A42" s="406" t="s">
        <v>2</v>
      </c>
      <c r="B42" s="406"/>
      <c r="C42" s="406"/>
      <c r="D42" s="406"/>
      <c r="E42" s="52">
        <f>E10+E31+E32+E33+E34+E35+E36+E37+E38+E39+E40+E41</f>
        <v>1048105.92</v>
      </c>
      <c r="F42" s="52">
        <f>F10+F31+F32+F33+F34+F35+F36+F37+F38+F39+F40+F41</f>
        <v>1048105.92</v>
      </c>
      <c r="G42" s="52">
        <f>G10+G31+G32+G33+G34+G35+G36+G37+G38+G39+G40+G41</f>
        <v>1048105.921</v>
      </c>
    </row>
    <row r="43" spans="1:7" s="69" customFormat="1" ht="20.100000000000001" customHeight="1">
      <c r="A43" s="406" t="s">
        <v>3</v>
      </c>
      <c r="B43" s="406"/>
      <c r="C43" s="406"/>
      <c r="D43" s="406"/>
      <c r="E43" s="52">
        <f>E42/1000</f>
        <v>1048.10592</v>
      </c>
      <c r="F43" s="52">
        <f>F42/1000</f>
        <v>1048.10592</v>
      </c>
      <c r="G43" s="52">
        <f>G42/1000</f>
        <v>1048.1059210000001</v>
      </c>
    </row>
    <row r="44" spans="1:7" s="69" customFormat="1" ht="20.100000000000001" customHeight="1">
      <c r="A44" s="392" t="s">
        <v>385</v>
      </c>
      <c r="B44" s="391"/>
      <c r="C44" s="391"/>
      <c r="D44" s="401"/>
      <c r="E44" s="52"/>
      <c r="F44" s="52"/>
      <c r="G44" s="52"/>
    </row>
    <row r="45" spans="1:7" s="69" customFormat="1" ht="20.100000000000001" customHeight="1">
      <c r="A45" s="379" t="s">
        <v>386</v>
      </c>
      <c r="B45" s="380"/>
      <c r="C45" s="380"/>
      <c r="D45" s="400"/>
      <c r="E45" s="52">
        <v>100745.14</v>
      </c>
      <c r="F45" s="52">
        <v>100745.14</v>
      </c>
      <c r="G45" s="52">
        <v>100745.14</v>
      </c>
    </row>
    <row r="46" spans="1:7" s="69" customFormat="1" ht="20.100000000000001" customHeight="1">
      <c r="A46" s="24" t="s">
        <v>389</v>
      </c>
      <c r="B46" s="24"/>
      <c r="C46" s="64"/>
      <c r="D46" s="66"/>
      <c r="E46" s="52">
        <v>185322.14</v>
      </c>
      <c r="F46" s="52">
        <v>185322.14</v>
      </c>
      <c r="G46" s="52">
        <v>185322.14</v>
      </c>
    </row>
    <row r="47" spans="1:7" s="69" customFormat="1" ht="20.100000000000001" customHeight="1">
      <c r="A47" s="379" t="s">
        <v>390</v>
      </c>
      <c r="B47" s="380"/>
      <c r="C47" s="380"/>
      <c r="D47" s="400"/>
      <c r="E47" s="52">
        <v>762038.64</v>
      </c>
      <c r="F47" s="52">
        <v>762038.64</v>
      </c>
      <c r="G47" s="52">
        <v>762038.64</v>
      </c>
    </row>
    <row r="48" spans="1:7">
      <c r="A48" s="399"/>
      <c r="B48" s="399"/>
    </row>
    <row r="49" spans="1:11" ht="15.75">
      <c r="A49" s="3" t="s">
        <v>4</v>
      </c>
      <c r="B49" s="3"/>
      <c r="C49" s="27"/>
      <c r="D49" s="27"/>
      <c r="E49" s="3"/>
      <c r="F49" s="353"/>
      <c r="G49" s="353"/>
    </row>
    <row r="50" spans="1:11" ht="15.75" customHeight="1">
      <c r="A50" s="3"/>
      <c r="B50" s="3"/>
      <c r="C50" s="352" t="s">
        <v>5</v>
      </c>
      <c r="D50" s="352"/>
      <c r="E50" s="3"/>
      <c r="F50" s="352" t="s">
        <v>6</v>
      </c>
      <c r="G50" s="352"/>
    </row>
    <row r="51" spans="1:11" ht="15.75">
      <c r="A51" s="3"/>
      <c r="B51" s="3"/>
      <c r="C51" s="3"/>
      <c r="D51" s="3"/>
      <c r="E51" s="3"/>
      <c r="F51" s="3"/>
      <c r="G51" s="3"/>
    </row>
    <row r="52" spans="1:11" ht="15.75">
      <c r="A52" s="3" t="s">
        <v>7</v>
      </c>
      <c r="B52" s="3"/>
      <c r="C52" s="27"/>
      <c r="D52" s="27"/>
      <c r="E52" s="3"/>
      <c r="F52" s="353"/>
      <c r="G52" s="353"/>
    </row>
    <row r="53" spans="1:11" ht="15.75">
      <c r="A53" s="9"/>
      <c r="B53" s="9"/>
      <c r="C53" s="352" t="s">
        <v>5</v>
      </c>
      <c r="D53" s="352"/>
      <c r="E53" s="3"/>
      <c r="F53" s="352" t="s">
        <v>6</v>
      </c>
      <c r="G53" s="352"/>
      <c r="K53" t="s">
        <v>22</v>
      </c>
    </row>
  </sheetData>
  <sheetProtection selectLockedCells="1" selectUnlockedCells="1"/>
  <mergeCells count="54">
    <mergeCell ref="A8:D9"/>
    <mergeCell ref="E8:E9"/>
    <mergeCell ref="F8:F9"/>
    <mergeCell ref="G8:G9"/>
    <mergeCell ref="A4:G4"/>
    <mergeCell ref="A2:G2"/>
    <mergeCell ref="A3:G3"/>
    <mergeCell ref="A5:G5"/>
    <mergeCell ref="A6:G6"/>
    <mergeCell ref="A7:F7"/>
    <mergeCell ref="A21:D21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33:D33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4:D34"/>
    <mergeCell ref="A35:D35"/>
    <mergeCell ref="A36:D36"/>
    <mergeCell ref="A37:D37"/>
    <mergeCell ref="A47:D47"/>
    <mergeCell ref="A38:D38"/>
    <mergeCell ref="A39:D39"/>
    <mergeCell ref="A44:D44"/>
    <mergeCell ref="A45:D45"/>
    <mergeCell ref="F49:G49"/>
    <mergeCell ref="A40:D40"/>
    <mergeCell ref="A41:D41"/>
    <mergeCell ref="A42:D42"/>
    <mergeCell ref="A43:D43"/>
    <mergeCell ref="A48:B48"/>
    <mergeCell ref="C50:D50"/>
    <mergeCell ref="F50:G50"/>
    <mergeCell ref="F52:G52"/>
    <mergeCell ref="C53:D53"/>
    <mergeCell ref="F53:G53"/>
  </mergeCells>
  <pageMargins left="0.86614173228346458" right="0.19685039370078741" top="0.98425196850393704" bottom="0.98425196850393704" header="0.51181102362204722" footer="0.51181102362204722"/>
  <pageSetup paperSize="9" scale="66" firstPageNumber="0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FFFF"/>
  </sheetPr>
  <dimension ref="A2:K53"/>
  <sheetViews>
    <sheetView view="pageBreakPreview" topLeftCell="A13" zoomScale="66" zoomScaleNormal="66" zoomScaleSheetLayoutView="66" workbookViewId="0">
      <selection activeCell="A44" sqref="A44:IV47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1.25" customHeight="1">
      <c r="A3" s="407" t="s">
        <v>358</v>
      </c>
      <c r="B3" s="407"/>
      <c r="C3" s="407"/>
      <c r="D3" s="407"/>
      <c r="E3" s="407"/>
      <c r="F3" s="407"/>
      <c r="G3" s="407"/>
    </row>
    <row r="4" spans="1:7" ht="56.25" customHeight="1">
      <c r="A4" s="408"/>
      <c r="B4" s="408"/>
      <c r="C4" s="408"/>
      <c r="D4" s="408"/>
      <c r="E4" s="408"/>
      <c r="F4" s="408"/>
      <c r="G4" s="40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0</v>
      </c>
      <c r="F10" s="22">
        <v>0</v>
      </c>
      <c r="G10" s="56">
        <v>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5"/>
      <c r="B41" s="405"/>
      <c r="C41" s="405"/>
      <c r="D41" s="405"/>
      <c r="E41" s="67">
        <v>0</v>
      </c>
      <c r="F41" s="67">
        <v>0</v>
      </c>
      <c r="G41" s="68">
        <v>0</v>
      </c>
    </row>
    <row r="42" spans="1:7" s="69" customFormat="1" ht="20.100000000000001" customHeight="1">
      <c r="A42" s="406" t="s">
        <v>2</v>
      </c>
      <c r="B42" s="406"/>
      <c r="C42" s="406"/>
      <c r="D42" s="406"/>
      <c r="E42" s="52">
        <f>E10+E31+E32+E33+E34+E35+E36+E37+E38+E39+E40+E41</f>
        <v>0</v>
      </c>
      <c r="F42" s="52">
        <f>F10+F31+F32+F33+F34+F35+F36+F37+F38+F39+F40+F41</f>
        <v>0</v>
      </c>
      <c r="G42" s="52">
        <f>G10+G31+G32+G33+G34+G35+G36+G37+G38+G39+G40+G41</f>
        <v>0</v>
      </c>
    </row>
    <row r="43" spans="1:7" s="69" customFormat="1" ht="20.100000000000001" customHeight="1">
      <c r="A43" s="406" t="s">
        <v>3</v>
      </c>
      <c r="B43" s="406"/>
      <c r="C43" s="406"/>
      <c r="D43" s="406"/>
      <c r="E43" s="52">
        <f>E42/1000</f>
        <v>0</v>
      </c>
      <c r="F43" s="52">
        <f>F42/1000</f>
        <v>0</v>
      </c>
      <c r="G43" s="52">
        <f>G42/1000</f>
        <v>0</v>
      </c>
    </row>
    <row r="44" spans="1:7" s="69" customFormat="1" ht="20.100000000000001" customHeight="1">
      <c r="A44" s="392" t="s">
        <v>385</v>
      </c>
      <c r="B44" s="391"/>
      <c r="C44" s="391"/>
      <c r="D44" s="401"/>
      <c r="E44" s="52"/>
      <c r="F44" s="52"/>
      <c r="G44" s="52"/>
    </row>
    <row r="45" spans="1:7" s="69" customFormat="1" ht="20.100000000000001" customHeight="1">
      <c r="A45" s="379" t="s">
        <v>386</v>
      </c>
      <c r="B45" s="380"/>
      <c r="C45" s="380"/>
      <c r="D45" s="400"/>
      <c r="E45" s="52">
        <v>0</v>
      </c>
      <c r="F45" s="52">
        <v>0</v>
      </c>
      <c r="G45" s="52">
        <v>0</v>
      </c>
    </row>
    <row r="46" spans="1:7" s="69" customFormat="1" ht="20.100000000000001" customHeight="1">
      <c r="A46" s="24" t="s">
        <v>389</v>
      </c>
      <c r="B46" s="24"/>
      <c r="C46" s="64"/>
      <c r="D46" s="66"/>
      <c r="E46" s="52">
        <v>0</v>
      </c>
      <c r="F46" s="52">
        <v>0</v>
      </c>
      <c r="G46" s="52">
        <v>0</v>
      </c>
    </row>
    <row r="47" spans="1:7" s="69" customFormat="1" ht="20.100000000000001" customHeight="1">
      <c r="A47" s="379" t="s">
        <v>390</v>
      </c>
      <c r="B47" s="380"/>
      <c r="C47" s="380"/>
      <c r="D47" s="400"/>
      <c r="E47" s="52">
        <v>0</v>
      </c>
      <c r="F47" s="52">
        <v>0</v>
      </c>
      <c r="G47" s="52">
        <v>0</v>
      </c>
    </row>
    <row r="48" spans="1:7">
      <c r="A48" s="399"/>
      <c r="B48" s="399"/>
    </row>
    <row r="49" spans="1:11" ht="15.75">
      <c r="A49" s="3" t="s">
        <v>4</v>
      </c>
      <c r="B49" s="3"/>
      <c r="C49" s="27"/>
      <c r="D49" s="27"/>
      <c r="E49" s="3"/>
      <c r="F49" s="353"/>
      <c r="G49" s="353"/>
    </row>
    <row r="50" spans="1:11" ht="15.75" customHeight="1">
      <c r="A50" s="3"/>
      <c r="B50" s="3"/>
      <c r="C50" s="352" t="s">
        <v>5</v>
      </c>
      <c r="D50" s="352"/>
      <c r="E50" s="3"/>
      <c r="F50" s="352" t="s">
        <v>6</v>
      </c>
      <c r="G50" s="352"/>
    </row>
    <row r="51" spans="1:11" ht="15.75">
      <c r="A51" s="3"/>
      <c r="B51" s="3"/>
      <c r="C51" s="3"/>
      <c r="D51" s="3"/>
      <c r="E51" s="3"/>
      <c r="F51" s="3"/>
      <c r="G51" s="3"/>
    </row>
    <row r="52" spans="1:11" ht="15.75">
      <c r="A52" s="3" t="s">
        <v>7</v>
      </c>
      <c r="B52" s="3"/>
      <c r="C52" s="27"/>
      <c r="D52" s="27"/>
      <c r="E52" s="3"/>
      <c r="F52" s="353"/>
      <c r="G52" s="353"/>
    </row>
    <row r="53" spans="1:11" ht="15.75">
      <c r="A53" s="9"/>
      <c r="B53" s="9"/>
      <c r="C53" s="352" t="s">
        <v>5</v>
      </c>
      <c r="D53" s="352"/>
      <c r="E53" s="3"/>
      <c r="F53" s="352" t="s">
        <v>6</v>
      </c>
      <c r="G53" s="352"/>
      <c r="K53" t="s">
        <v>22</v>
      </c>
    </row>
  </sheetData>
  <sheetProtection selectLockedCells="1" selectUnlockedCells="1"/>
  <mergeCells count="54">
    <mergeCell ref="A8:D9"/>
    <mergeCell ref="E8:E9"/>
    <mergeCell ref="F8:F9"/>
    <mergeCell ref="G8:G9"/>
    <mergeCell ref="A4:G4"/>
    <mergeCell ref="A2:G2"/>
    <mergeCell ref="A3:G3"/>
    <mergeCell ref="A5:G5"/>
    <mergeCell ref="A6:G6"/>
    <mergeCell ref="A7:F7"/>
    <mergeCell ref="A21:D21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33:D33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4:D34"/>
    <mergeCell ref="A35:D35"/>
    <mergeCell ref="A36:D36"/>
    <mergeCell ref="A37:D37"/>
    <mergeCell ref="A47:D47"/>
    <mergeCell ref="A38:D38"/>
    <mergeCell ref="A39:D39"/>
    <mergeCell ref="A44:D44"/>
    <mergeCell ref="A45:D45"/>
    <mergeCell ref="F49:G49"/>
    <mergeCell ref="A40:D40"/>
    <mergeCell ref="A41:D41"/>
    <mergeCell ref="A42:D42"/>
    <mergeCell ref="A43:D43"/>
    <mergeCell ref="A48:B48"/>
    <mergeCell ref="C50:D50"/>
    <mergeCell ref="F50:G50"/>
    <mergeCell ref="F52:G52"/>
    <mergeCell ref="C53:D53"/>
    <mergeCell ref="F53:G53"/>
  </mergeCells>
  <pageMargins left="0.86614173228346458" right="0.19685039370078741" top="0.98425196850393704" bottom="0.98425196850393704" header="0.51181102362204722" footer="0.51181102362204722"/>
  <pageSetup paperSize="9" scale="74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FF"/>
  </sheetPr>
  <dimension ref="A1:H48"/>
  <sheetViews>
    <sheetView view="pageBreakPreview" zoomScale="66" zoomScaleSheetLayoutView="66" workbookViewId="0">
      <selection activeCell="I29" sqref="I29"/>
    </sheetView>
  </sheetViews>
  <sheetFormatPr defaultRowHeight="12.75"/>
  <cols>
    <col min="5" max="5" width="19.28515625" customWidth="1"/>
    <col min="6" max="6" width="19.7109375" customWidth="1"/>
    <col min="7" max="7" width="17.85546875" customWidth="1"/>
  </cols>
  <sheetData>
    <row r="1" spans="1:7" ht="15.75">
      <c r="A1" s="3"/>
      <c r="B1" s="3"/>
      <c r="C1" s="3"/>
      <c r="D1" s="3"/>
      <c r="E1" s="3"/>
      <c r="F1" s="3"/>
      <c r="G1" s="14"/>
    </row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15.75" customHeight="1">
      <c r="A3" s="357" t="s">
        <v>316</v>
      </c>
      <c r="B3" s="357"/>
      <c r="C3" s="357"/>
      <c r="D3" s="357"/>
      <c r="E3" s="357"/>
      <c r="F3" s="357"/>
      <c r="G3" s="357"/>
    </row>
    <row r="4" spans="1:7" ht="49.5" customHeight="1">
      <c r="A4" s="358"/>
      <c r="B4" s="358"/>
      <c r="C4" s="358"/>
      <c r="D4" s="358"/>
      <c r="E4" s="358"/>
      <c r="F4" s="358"/>
      <c r="G4" s="35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6.5" customHeight="1">
      <c r="A7" s="355"/>
      <c r="B7" s="355"/>
      <c r="C7" s="355"/>
      <c r="D7" s="355"/>
      <c r="E7" s="355"/>
      <c r="F7" s="355"/>
      <c r="G7" s="14"/>
    </row>
    <row r="8" spans="1:7" ht="15.75" customHeight="1">
      <c r="A8" s="355"/>
      <c r="B8" s="355"/>
      <c r="C8" s="355"/>
      <c r="D8" s="355"/>
      <c r="E8" s="355"/>
      <c r="F8" s="355"/>
      <c r="G8" s="14"/>
    </row>
    <row r="9" spans="1:7" ht="15.75">
      <c r="A9" s="3"/>
      <c r="B9" s="3"/>
      <c r="C9" s="3"/>
      <c r="D9" s="3"/>
      <c r="E9" s="3"/>
      <c r="F9" s="3"/>
      <c r="G9" s="14"/>
    </row>
    <row r="10" spans="1:7" ht="15.75">
      <c r="A10" s="3"/>
      <c r="B10" s="3"/>
      <c r="C10" s="3"/>
      <c r="D10" s="3"/>
      <c r="E10" s="3"/>
      <c r="F10" s="3"/>
      <c r="G10" s="14"/>
    </row>
    <row r="11" spans="1:7" ht="15.75">
      <c r="A11" s="3"/>
      <c r="B11" s="3"/>
      <c r="C11" s="3"/>
      <c r="D11" s="3"/>
      <c r="E11" s="3"/>
      <c r="F11" s="3"/>
      <c r="G11" s="14"/>
    </row>
    <row r="12" spans="1:7" ht="36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7" ht="15.6" customHeight="1">
      <c r="A13" s="354"/>
      <c r="B13" s="354"/>
      <c r="C13" s="354"/>
      <c r="D13" s="354"/>
      <c r="E13" s="22">
        <v>75359510</v>
      </c>
      <c r="F13" s="22">
        <v>75359510</v>
      </c>
      <c r="G13" s="22">
        <v>75359510</v>
      </c>
    </row>
    <row r="14" spans="1:7" ht="15.6" customHeight="1">
      <c r="A14" s="354"/>
      <c r="B14" s="354"/>
      <c r="C14" s="354"/>
      <c r="D14" s="354"/>
      <c r="E14" s="22">
        <v>0</v>
      </c>
      <c r="F14" s="22">
        <v>0</v>
      </c>
      <c r="G14" s="22">
        <v>0</v>
      </c>
    </row>
    <row r="15" spans="1:7" ht="15.6" customHeight="1">
      <c r="A15" s="354"/>
      <c r="B15" s="354"/>
      <c r="C15" s="354"/>
      <c r="D15" s="354"/>
      <c r="E15" s="22">
        <v>0</v>
      </c>
      <c r="F15" s="22">
        <v>0</v>
      </c>
      <c r="G15" s="22">
        <v>0</v>
      </c>
    </row>
    <row r="16" spans="1:7" ht="15.6" customHeight="1">
      <c r="A16" s="354"/>
      <c r="B16" s="354"/>
      <c r="C16" s="354"/>
      <c r="D16" s="354"/>
      <c r="E16" s="22">
        <v>0</v>
      </c>
      <c r="F16" s="22">
        <v>0</v>
      </c>
      <c r="G16" s="22">
        <v>0</v>
      </c>
    </row>
    <row r="17" spans="1:8" ht="15.6" customHeight="1">
      <c r="A17" s="354"/>
      <c r="B17" s="354"/>
      <c r="C17" s="354"/>
      <c r="D17" s="354"/>
      <c r="E17" s="22">
        <v>0</v>
      </c>
      <c r="F17" s="22">
        <v>0</v>
      </c>
      <c r="G17" s="22">
        <v>0</v>
      </c>
    </row>
    <row r="18" spans="1:8" ht="15.6" customHeight="1">
      <c r="A18" s="354"/>
      <c r="B18" s="354"/>
      <c r="C18" s="354"/>
      <c r="D18" s="354"/>
      <c r="E18" s="22">
        <v>0</v>
      </c>
      <c r="F18" s="22">
        <v>0</v>
      </c>
      <c r="G18" s="22">
        <v>0</v>
      </c>
    </row>
    <row r="19" spans="1:8" ht="16.5" customHeight="1">
      <c r="A19" s="343"/>
      <c r="B19" s="343"/>
      <c r="C19" s="343"/>
      <c r="D19" s="343"/>
      <c r="E19" s="22">
        <v>0</v>
      </c>
      <c r="F19" s="22">
        <v>0</v>
      </c>
      <c r="G19" s="22">
        <v>0</v>
      </c>
    </row>
    <row r="20" spans="1:8" ht="16.5" customHeight="1">
      <c r="A20" s="343"/>
      <c r="B20" s="343"/>
      <c r="C20" s="343"/>
      <c r="D20" s="343"/>
      <c r="E20" s="22">
        <v>0</v>
      </c>
      <c r="F20" s="22">
        <v>0</v>
      </c>
      <c r="G20" s="22">
        <v>0</v>
      </c>
    </row>
    <row r="21" spans="1:8" ht="16.5" customHeight="1">
      <c r="A21" s="343"/>
      <c r="B21" s="343"/>
      <c r="C21" s="343"/>
      <c r="D21" s="343"/>
      <c r="E21" s="22">
        <v>0</v>
      </c>
      <c r="F21" s="22">
        <v>0</v>
      </c>
      <c r="G21" s="22">
        <v>0</v>
      </c>
    </row>
    <row r="22" spans="1:8" ht="16.5" customHeight="1">
      <c r="A22" s="343"/>
      <c r="B22" s="343"/>
      <c r="C22" s="343"/>
      <c r="D22" s="343"/>
      <c r="E22" s="22">
        <v>0</v>
      </c>
      <c r="F22" s="22">
        <v>0</v>
      </c>
      <c r="G22" s="22">
        <v>0</v>
      </c>
    </row>
    <row r="23" spans="1:8" ht="16.5" customHeight="1">
      <c r="A23" s="343"/>
      <c r="B23" s="343"/>
      <c r="C23" s="343"/>
      <c r="D23" s="343"/>
      <c r="E23" s="22">
        <v>0</v>
      </c>
      <c r="F23" s="22">
        <v>0</v>
      </c>
      <c r="G23" s="22">
        <v>0</v>
      </c>
    </row>
    <row r="24" spans="1:8" ht="16.5" customHeight="1">
      <c r="A24" s="344" t="s">
        <v>2</v>
      </c>
      <c r="B24" s="344"/>
      <c r="C24" s="344"/>
      <c r="D24" s="344"/>
      <c r="E24" s="18">
        <f>SUM(E13:E23)</f>
        <v>75359510</v>
      </c>
      <c r="F24" s="18">
        <f>SUM(F13:F23)</f>
        <v>75359510</v>
      </c>
      <c r="G24" s="18">
        <f>SUM(G13:G23)</f>
        <v>75359510</v>
      </c>
      <c r="H24" s="7"/>
    </row>
    <row r="25" spans="1:8" ht="15.75">
      <c r="A25" s="351" t="s">
        <v>3</v>
      </c>
      <c r="B25" s="351"/>
      <c r="C25" s="351"/>
      <c r="D25" s="351"/>
      <c r="E25" s="62">
        <f>E24/1000</f>
        <v>75359.509999999995</v>
      </c>
      <c r="F25" s="62">
        <f>F24/1000</f>
        <v>75359.509999999995</v>
      </c>
      <c r="G25" s="62">
        <f>G24/1000</f>
        <v>75359.509999999995</v>
      </c>
      <c r="H25" s="8"/>
    </row>
    <row r="26" spans="1:8" ht="15.75">
      <c r="A26" s="345" t="s">
        <v>385</v>
      </c>
      <c r="B26" s="346"/>
      <c r="C26" s="346"/>
      <c r="D26" s="347"/>
      <c r="E26" s="52"/>
      <c r="F26" s="52"/>
      <c r="G26" s="52"/>
      <c r="H26" s="8"/>
    </row>
    <row r="27" spans="1:8" ht="15.75">
      <c r="A27" s="348" t="s">
        <v>386</v>
      </c>
      <c r="B27" s="349"/>
      <c r="C27" s="349"/>
      <c r="D27" s="350"/>
      <c r="E27" s="52">
        <v>16800000</v>
      </c>
      <c r="F27" s="52">
        <v>16800000</v>
      </c>
      <c r="G27" s="52">
        <v>16800000</v>
      </c>
      <c r="H27" s="8"/>
    </row>
    <row r="28" spans="1:8" ht="15.75">
      <c r="A28" s="348" t="s">
        <v>387</v>
      </c>
      <c r="B28" s="349"/>
      <c r="C28" s="349"/>
      <c r="D28" s="350"/>
      <c r="E28" s="52">
        <v>7200000</v>
      </c>
      <c r="F28" s="52">
        <v>7200000</v>
      </c>
      <c r="G28" s="52">
        <v>7200000</v>
      </c>
      <c r="H28" s="8"/>
    </row>
    <row r="29" spans="1:8" ht="15.75">
      <c r="A29" s="348" t="s">
        <v>388</v>
      </c>
      <c r="B29" s="349"/>
      <c r="C29" s="349"/>
      <c r="D29" s="350"/>
      <c r="E29" s="52">
        <v>51359510</v>
      </c>
      <c r="F29" s="52">
        <v>51359510</v>
      </c>
      <c r="G29" s="52">
        <v>51359510</v>
      </c>
      <c r="H29" s="8"/>
    </row>
    <row r="30" spans="1:8" ht="15.75">
      <c r="A30" s="9"/>
      <c r="B30" s="9"/>
      <c r="C30" s="9"/>
      <c r="D30" s="9"/>
      <c r="E30" s="9"/>
      <c r="F30" s="9"/>
      <c r="G30" s="48"/>
      <c r="H30" s="10"/>
    </row>
    <row r="31" spans="1:8" ht="15.75">
      <c r="A31" s="9"/>
      <c r="B31" s="9"/>
      <c r="C31" s="9"/>
      <c r="D31" s="9"/>
      <c r="E31" s="9"/>
      <c r="F31" s="9"/>
      <c r="G31" s="14"/>
    </row>
    <row r="32" spans="1:8" ht="15.75">
      <c r="A32" s="9"/>
      <c r="B32" s="9"/>
      <c r="C32" s="9"/>
      <c r="D32" s="9"/>
      <c r="E32" s="9"/>
      <c r="F32" s="9"/>
      <c r="G32" s="14"/>
    </row>
    <row r="33" spans="1:8" ht="15.75">
      <c r="A33" s="3" t="s">
        <v>4</v>
      </c>
      <c r="B33" s="3"/>
      <c r="C33" s="27"/>
      <c r="D33" s="27"/>
      <c r="E33" s="3"/>
      <c r="F33" s="353"/>
      <c r="G33" s="353"/>
      <c r="H33" s="9"/>
    </row>
    <row r="34" spans="1:8" ht="15.75">
      <c r="A34" s="3"/>
      <c r="B34" s="3"/>
      <c r="C34" s="352" t="s">
        <v>5</v>
      </c>
      <c r="D34" s="352"/>
      <c r="E34" s="3"/>
      <c r="F34" s="352" t="s">
        <v>6</v>
      </c>
      <c r="G34" s="352"/>
      <c r="H34" s="9"/>
    </row>
    <row r="35" spans="1:8" ht="15.75">
      <c r="A35" s="3"/>
      <c r="B35" s="3"/>
      <c r="C35" s="3"/>
      <c r="D35" s="3"/>
      <c r="E35" s="3"/>
      <c r="F35" s="3"/>
      <c r="G35" s="3"/>
      <c r="H35" s="9"/>
    </row>
    <row r="36" spans="1:8" ht="15.75">
      <c r="A36" s="3" t="s">
        <v>7</v>
      </c>
      <c r="B36" s="3"/>
      <c r="C36" s="27"/>
      <c r="D36" s="27"/>
      <c r="E36" s="3"/>
      <c r="F36" s="353"/>
      <c r="G36" s="353"/>
      <c r="H36" s="9"/>
    </row>
    <row r="37" spans="1:8" ht="15.75">
      <c r="A37" s="9"/>
      <c r="B37" s="9"/>
      <c r="C37" s="352" t="s">
        <v>5</v>
      </c>
      <c r="D37" s="352"/>
      <c r="E37" s="3"/>
      <c r="F37" s="352" t="s">
        <v>6</v>
      </c>
      <c r="G37" s="352"/>
      <c r="H37" s="9"/>
    </row>
    <row r="38" spans="1:8" ht="15.75">
      <c r="A38" s="9"/>
      <c r="B38" s="9"/>
      <c r="C38" s="9"/>
      <c r="D38" s="9"/>
      <c r="E38" s="9"/>
      <c r="F38" s="9"/>
    </row>
    <row r="39" spans="1:8" ht="15.75">
      <c r="A39" s="9"/>
      <c r="B39" s="9"/>
      <c r="C39" s="9"/>
      <c r="D39" s="9"/>
      <c r="E39" s="9"/>
      <c r="F39" s="9"/>
    </row>
    <row r="40" spans="1:8" ht="15.75">
      <c r="A40" s="9"/>
      <c r="B40" s="9"/>
      <c r="C40" s="9"/>
      <c r="D40" s="9"/>
      <c r="E40" s="9"/>
      <c r="F40" s="9"/>
    </row>
    <row r="41" spans="1:8" ht="15">
      <c r="A41" s="13"/>
      <c r="B41" s="13"/>
      <c r="C41" s="13"/>
      <c r="D41" s="13"/>
      <c r="E41" s="13"/>
      <c r="F41" s="13"/>
    </row>
    <row r="42" spans="1:8" ht="15">
      <c r="A42" s="14"/>
      <c r="B42" s="14"/>
      <c r="C42" s="14"/>
      <c r="D42" s="14"/>
      <c r="E42" s="14"/>
      <c r="F42" s="14"/>
    </row>
    <row r="43" spans="1:8" ht="15">
      <c r="A43" s="14"/>
      <c r="B43" s="14"/>
      <c r="C43" s="14"/>
      <c r="D43" s="14"/>
      <c r="E43" s="14"/>
      <c r="F43" s="14"/>
    </row>
    <row r="44" spans="1:8" ht="15">
      <c r="A44" s="14"/>
      <c r="B44" s="14"/>
      <c r="C44" s="14"/>
      <c r="D44" s="14"/>
      <c r="E44" s="14"/>
      <c r="F44" s="14"/>
    </row>
    <row r="45" spans="1:8" ht="15">
      <c r="F45" s="14"/>
    </row>
    <row r="46" spans="1:8" ht="15">
      <c r="F46" s="14"/>
    </row>
    <row r="47" spans="1:8" ht="15">
      <c r="F47" s="14"/>
    </row>
    <row r="48" spans="1:8" ht="15">
      <c r="F48" s="14"/>
    </row>
  </sheetData>
  <sheetProtection selectLockedCells="1" selectUnlockedCells="1"/>
  <mergeCells count="31">
    <mergeCell ref="A6:G6"/>
    <mergeCell ref="A7:F7"/>
    <mergeCell ref="A8:F8"/>
    <mergeCell ref="A12:D12"/>
    <mergeCell ref="A2:G2"/>
    <mergeCell ref="A3:G3"/>
    <mergeCell ref="A4:G4"/>
    <mergeCell ref="A5:G5"/>
    <mergeCell ref="A13:D13"/>
    <mergeCell ref="A19:D19"/>
    <mergeCell ref="A20:D20"/>
    <mergeCell ref="A21:D21"/>
    <mergeCell ref="A14:D14"/>
    <mergeCell ref="A15:D15"/>
    <mergeCell ref="A16:D16"/>
    <mergeCell ref="A17:D17"/>
    <mergeCell ref="A18:D18"/>
    <mergeCell ref="A29:D29"/>
    <mergeCell ref="A28:D28"/>
    <mergeCell ref="A25:D25"/>
    <mergeCell ref="C37:D37"/>
    <mergeCell ref="F37:G37"/>
    <mergeCell ref="F33:G33"/>
    <mergeCell ref="C34:D34"/>
    <mergeCell ref="F34:G34"/>
    <mergeCell ref="F36:G36"/>
    <mergeCell ref="A22:D22"/>
    <mergeCell ref="A23:D23"/>
    <mergeCell ref="A24:D24"/>
    <mergeCell ref="A26:D26"/>
    <mergeCell ref="A27:D27"/>
  </mergeCells>
  <phoneticPr fontId="13" type="noConversion"/>
  <printOptions horizontalCentered="1"/>
  <pageMargins left="0.78749999999999998" right="0.39374999999999999" top="0.98402777777777772" bottom="0.98402777777777772" header="0.51180555555555551" footer="0.51180555555555551"/>
  <pageSetup paperSize="9" scale="89" firstPageNumber="0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FFFF"/>
  </sheetPr>
  <dimension ref="A2:K53"/>
  <sheetViews>
    <sheetView view="pageBreakPreview" topLeftCell="A19" zoomScale="66" zoomScaleNormal="66" zoomScaleSheetLayoutView="66" workbookViewId="0">
      <selection activeCell="G46" sqref="G46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1.25" customHeight="1">
      <c r="A3" s="407" t="s">
        <v>359</v>
      </c>
      <c r="B3" s="407"/>
      <c r="C3" s="407"/>
      <c r="D3" s="407"/>
      <c r="E3" s="407"/>
      <c r="F3" s="407"/>
      <c r="G3" s="407"/>
    </row>
    <row r="4" spans="1:7" ht="57" customHeight="1">
      <c r="A4" s="408"/>
      <c r="B4" s="408"/>
      <c r="C4" s="408"/>
      <c r="D4" s="408"/>
      <c r="E4" s="408"/>
      <c r="F4" s="408"/>
      <c r="G4" s="40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570000</v>
      </c>
      <c r="F10" s="22">
        <v>570000</v>
      </c>
      <c r="G10" s="56">
        <v>570000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570000</v>
      </c>
      <c r="F42" s="5">
        <f>F10+F31+F32+F33+F34+F35+F36+F37+F38+F39+F40+F41</f>
        <v>570000</v>
      </c>
      <c r="G42" s="5">
        <f>G10+G31+G32+G33+G34+G35+G36+G37+G38+G39+G40+G41</f>
        <v>570000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570</v>
      </c>
      <c r="F43" s="5">
        <f>F42/1000</f>
        <v>570</v>
      </c>
      <c r="G43" s="5">
        <f>G42/1000</f>
        <v>570</v>
      </c>
    </row>
    <row r="44" spans="1:7" s="69" customFormat="1" ht="20.100000000000001" customHeight="1">
      <c r="A44" s="392" t="s">
        <v>385</v>
      </c>
      <c r="B44" s="391"/>
      <c r="C44" s="391"/>
      <c r="D44" s="401"/>
      <c r="E44" s="52"/>
      <c r="F44" s="52"/>
      <c r="G44" s="52"/>
    </row>
    <row r="45" spans="1:7" s="69" customFormat="1" ht="20.100000000000001" customHeight="1">
      <c r="A45" s="379" t="s">
        <v>386</v>
      </c>
      <c r="B45" s="380"/>
      <c r="C45" s="380"/>
      <c r="D45" s="400"/>
      <c r="E45" s="52">
        <v>570000</v>
      </c>
      <c r="F45" s="52">
        <v>570000</v>
      </c>
      <c r="G45" s="52">
        <v>570000</v>
      </c>
    </row>
    <row r="46" spans="1:7" s="69" customFormat="1" ht="20.100000000000001" customHeight="1">
      <c r="A46" s="24" t="s">
        <v>389</v>
      </c>
      <c r="B46" s="24"/>
      <c r="C46" s="64"/>
      <c r="D46" s="66"/>
      <c r="E46" s="52">
        <v>0</v>
      </c>
      <c r="F46" s="52">
        <v>0</v>
      </c>
      <c r="G46" s="52">
        <v>0</v>
      </c>
    </row>
    <row r="47" spans="1:7" s="69" customFormat="1" ht="20.100000000000001" customHeight="1">
      <c r="A47" s="379" t="s">
        <v>390</v>
      </c>
      <c r="B47" s="380"/>
      <c r="C47" s="380"/>
      <c r="D47" s="400"/>
      <c r="E47" s="52">
        <v>0</v>
      </c>
      <c r="F47" s="52">
        <v>0</v>
      </c>
      <c r="G47" s="52">
        <v>0</v>
      </c>
    </row>
    <row r="48" spans="1:7">
      <c r="A48" s="399"/>
      <c r="B48" s="399"/>
    </row>
    <row r="49" spans="1:11" ht="15.75">
      <c r="A49" s="3" t="s">
        <v>4</v>
      </c>
      <c r="B49" s="3"/>
      <c r="C49" s="27"/>
      <c r="D49" s="27"/>
      <c r="E49" s="3"/>
      <c r="F49" s="353"/>
      <c r="G49" s="353"/>
    </row>
    <row r="50" spans="1:11" ht="15.75" customHeight="1">
      <c r="A50" s="3"/>
      <c r="B50" s="3"/>
      <c r="C50" s="352" t="s">
        <v>5</v>
      </c>
      <c r="D50" s="352"/>
      <c r="E50" s="3"/>
      <c r="F50" s="352" t="s">
        <v>6</v>
      </c>
      <c r="G50" s="352"/>
    </row>
    <row r="51" spans="1:11" ht="15.75">
      <c r="A51" s="3"/>
      <c r="B51" s="3"/>
      <c r="C51" s="3"/>
      <c r="D51" s="3"/>
      <c r="E51" s="3"/>
      <c r="F51" s="3"/>
      <c r="G51" s="3"/>
    </row>
    <row r="52" spans="1:11" ht="15.75">
      <c r="A52" s="3" t="s">
        <v>7</v>
      </c>
      <c r="B52" s="3"/>
      <c r="C52" s="27"/>
      <c r="D52" s="27"/>
      <c r="E52" s="3"/>
      <c r="F52" s="353"/>
      <c r="G52" s="353"/>
    </row>
    <row r="53" spans="1:11" ht="15.75">
      <c r="A53" s="9"/>
      <c r="B53" s="9"/>
      <c r="C53" s="352" t="s">
        <v>5</v>
      </c>
      <c r="D53" s="352"/>
      <c r="E53" s="3"/>
      <c r="F53" s="352" t="s">
        <v>6</v>
      </c>
      <c r="G53" s="352"/>
      <c r="K53" t="s">
        <v>22</v>
      </c>
    </row>
  </sheetData>
  <sheetProtection selectLockedCells="1" selectUnlockedCells="1"/>
  <mergeCells count="54">
    <mergeCell ref="A8:D9"/>
    <mergeCell ref="E8:E9"/>
    <mergeCell ref="F8:F9"/>
    <mergeCell ref="G8:G9"/>
    <mergeCell ref="A4:G4"/>
    <mergeCell ref="A2:G2"/>
    <mergeCell ref="A3:G3"/>
    <mergeCell ref="A5:G5"/>
    <mergeCell ref="A6:G6"/>
    <mergeCell ref="A7:F7"/>
    <mergeCell ref="A21:D21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33:D33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4:D34"/>
    <mergeCell ref="A35:D35"/>
    <mergeCell ref="A36:D36"/>
    <mergeCell ref="A37:D37"/>
    <mergeCell ref="A47:D47"/>
    <mergeCell ref="A38:D38"/>
    <mergeCell ref="A39:D39"/>
    <mergeCell ref="A44:D44"/>
    <mergeCell ref="A45:D45"/>
    <mergeCell ref="F49:G49"/>
    <mergeCell ref="A40:D40"/>
    <mergeCell ref="A41:D41"/>
    <mergeCell ref="A42:D42"/>
    <mergeCell ref="A43:D43"/>
    <mergeCell ref="A48:B48"/>
    <mergeCell ref="C50:D50"/>
    <mergeCell ref="F50:G50"/>
    <mergeCell ref="F52:G52"/>
    <mergeCell ref="C53:D53"/>
    <mergeCell ref="F53:G53"/>
  </mergeCells>
  <pageMargins left="0.86614173228346458" right="0.19685039370078741" top="0.98425196850393704" bottom="0.98425196850393704" header="0.51181102362204722" footer="0.51181102362204722"/>
  <pageSetup paperSize="9" scale="68" firstPageNumber="0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FFFF"/>
  </sheetPr>
  <dimension ref="A2:K53"/>
  <sheetViews>
    <sheetView view="pageBreakPreview" topLeftCell="A13" zoomScale="66" zoomScaleNormal="66" zoomScaleSheetLayoutView="66" workbookViewId="0">
      <selection activeCell="G46" sqref="G46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1.25" customHeight="1">
      <c r="A3" s="407" t="s">
        <v>360</v>
      </c>
      <c r="B3" s="407"/>
      <c r="C3" s="407"/>
      <c r="D3" s="407"/>
      <c r="E3" s="407"/>
      <c r="F3" s="407"/>
      <c r="G3" s="407"/>
    </row>
    <row r="4" spans="1:7" ht="56.25" customHeight="1">
      <c r="A4" s="408"/>
      <c r="B4" s="408"/>
      <c r="C4" s="408"/>
      <c r="D4" s="408"/>
      <c r="E4" s="408"/>
      <c r="F4" s="408"/>
      <c r="G4" s="40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128268.9</v>
      </c>
      <c r="F10" s="22">
        <v>128268.9</v>
      </c>
      <c r="G10" s="56">
        <v>128268.9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128268.9</v>
      </c>
      <c r="F42" s="5">
        <f>F10+F31+F32+F33+F34+F35+F36+F37+F38+F39+F40+F41</f>
        <v>128268.9</v>
      </c>
      <c r="G42" s="5">
        <f>G10+G31+G32+G33+G34+G35+G36+G37+G38+G39+G40+G41</f>
        <v>128268.9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128.2689</v>
      </c>
      <c r="F43" s="5">
        <f>F42/1000</f>
        <v>128.2689</v>
      </c>
      <c r="G43" s="5">
        <f>G42/1000</f>
        <v>128.2689</v>
      </c>
    </row>
    <row r="44" spans="1:7" s="69" customFormat="1" ht="20.100000000000001" customHeight="1">
      <c r="A44" s="392" t="s">
        <v>385</v>
      </c>
      <c r="B44" s="391"/>
      <c r="C44" s="391"/>
      <c r="D44" s="401"/>
      <c r="E44" s="52"/>
      <c r="F44" s="52"/>
      <c r="G44" s="52"/>
    </row>
    <row r="45" spans="1:7" s="69" customFormat="1" ht="20.100000000000001" customHeight="1">
      <c r="A45" s="379" t="s">
        <v>386</v>
      </c>
      <c r="B45" s="380"/>
      <c r="C45" s="380"/>
      <c r="D45" s="400"/>
      <c r="E45" s="52">
        <v>80476.899999999994</v>
      </c>
      <c r="F45" s="52">
        <v>80476.899999999994</v>
      </c>
      <c r="G45" s="52">
        <v>80476.899999999994</v>
      </c>
    </row>
    <row r="46" spans="1:7" s="69" customFormat="1" ht="20.100000000000001" customHeight="1">
      <c r="A46" s="24" t="s">
        <v>389</v>
      </c>
      <c r="B46" s="24"/>
      <c r="C46" s="64"/>
      <c r="D46" s="66"/>
      <c r="E46" s="52">
        <v>15230</v>
      </c>
      <c r="F46" s="52">
        <v>15230</v>
      </c>
      <c r="G46" s="52">
        <v>15230</v>
      </c>
    </row>
    <row r="47" spans="1:7" s="69" customFormat="1" ht="20.100000000000001" customHeight="1">
      <c r="A47" s="379" t="s">
        <v>390</v>
      </c>
      <c r="B47" s="380"/>
      <c r="C47" s="380"/>
      <c r="D47" s="400"/>
      <c r="E47" s="52">
        <v>32562</v>
      </c>
      <c r="F47" s="52">
        <v>32562</v>
      </c>
      <c r="G47" s="52">
        <v>32562</v>
      </c>
    </row>
    <row r="48" spans="1:7">
      <c r="A48" s="399"/>
      <c r="B48" s="399"/>
    </row>
    <row r="49" spans="1:11" ht="15.75">
      <c r="A49" s="3" t="s">
        <v>4</v>
      </c>
      <c r="B49" s="3"/>
      <c r="C49" s="27"/>
      <c r="D49" s="27"/>
      <c r="E49" s="3"/>
      <c r="F49" s="353"/>
      <c r="G49" s="353"/>
    </row>
    <row r="50" spans="1:11" ht="15.75" customHeight="1">
      <c r="A50" s="3"/>
      <c r="B50" s="3"/>
      <c r="C50" s="352" t="s">
        <v>5</v>
      </c>
      <c r="D50" s="352"/>
      <c r="E50" s="3"/>
      <c r="F50" s="352" t="s">
        <v>6</v>
      </c>
      <c r="G50" s="352"/>
    </row>
    <row r="51" spans="1:11" ht="15.75">
      <c r="A51" s="3"/>
      <c r="B51" s="3"/>
      <c r="C51" s="3"/>
      <c r="D51" s="3"/>
      <c r="E51" s="3"/>
      <c r="F51" s="3"/>
      <c r="G51" s="3"/>
    </row>
    <row r="52" spans="1:11" ht="15.75">
      <c r="A52" s="3" t="s">
        <v>7</v>
      </c>
      <c r="B52" s="3"/>
      <c r="C52" s="27"/>
      <c r="D52" s="27"/>
      <c r="E52" s="3"/>
      <c r="F52" s="353"/>
      <c r="G52" s="353"/>
    </row>
    <row r="53" spans="1:11" ht="15.75">
      <c r="A53" s="9"/>
      <c r="B53" s="9"/>
      <c r="C53" s="352" t="s">
        <v>5</v>
      </c>
      <c r="D53" s="352"/>
      <c r="E53" s="3"/>
      <c r="F53" s="352" t="s">
        <v>6</v>
      </c>
      <c r="G53" s="352"/>
      <c r="K53" t="s">
        <v>22</v>
      </c>
    </row>
  </sheetData>
  <sheetProtection selectLockedCells="1" selectUnlockedCells="1"/>
  <mergeCells count="54">
    <mergeCell ref="A8:D9"/>
    <mergeCell ref="E8:E9"/>
    <mergeCell ref="F8:F9"/>
    <mergeCell ref="G8:G9"/>
    <mergeCell ref="A4:G4"/>
    <mergeCell ref="A2:G2"/>
    <mergeCell ref="A3:G3"/>
    <mergeCell ref="A5:G5"/>
    <mergeCell ref="A6:G6"/>
    <mergeCell ref="A7:F7"/>
    <mergeCell ref="A21:D21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33:D33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4:D34"/>
    <mergeCell ref="A35:D35"/>
    <mergeCell ref="A36:D36"/>
    <mergeCell ref="A37:D37"/>
    <mergeCell ref="A47:D47"/>
    <mergeCell ref="A38:D38"/>
    <mergeCell ref="A39:D39"/>
    <mergeCell ref="A44:D44"/>
    <mergeCell ref="A45:D45"/>
    <mergeCell ref="F49:G49"/>
    <mergeCell ref="A40:D40"/>
    <mergeCell ref="A41:D41"/>
    <mergeCell ref="A42:D42"/>
    <mergeCell ref="A43:D43"/>
    <mergeCell ref="A48:B48"/>
    <mergeCell ref="C50:D50"/>
    <mergeCell ref="F50:G50"/>
    <mergeCell ref="F52:G52"/>
    <mergeCell ref="C53:D53"/>
    <mergeCell ref="F53:G53"/>
  </mergeCells>
  <pageMargins left="0.86614173228346458" right="0.19685039370078741" top="0.98425196850393704" bottom="0.98425196850393704" header="0.51181102362204722" footer="0.51181102362204722"/>
  <pageSetup paperSize="9" scale="68" firstPageNumber="0"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FFFF"/>
  </sheetPr>
  <dimension ref="A2:K53"/>
  <sheetViews>
    <sheetView view="pageBreakPreview" topLeftCell="A10" zoomScale="66" zoomScaleNormal="66" zoomScaleSheetLayoutView="66" workbookViewId="0">
      <selection activeCell="A44" sqref="A44:IV47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1.25" customHeight="1">
      <c r="A3" s="407" t="s">
        <v>361</v>
      </c>
      <c r="B3" s="407"/>
      <c r="C3" s="407"/>
      <c r="D3" s="407"/>
      <c r="E3" s="407"/>
      <c r="F3" s="407"/>
      <c r="G3" s="407"/>
    </row>
    <row r="4" spans="1:7" ht="56.25" customHeight="1">
      <c r="A4" s="408"/>
      <c r="B4" s="408"/>
      <c r="C4" s="408"/>
      <c r="D4" s="408"/>
      <c r="E4" s="408"/>
      <c r="F4" s="408"/>
      <c r="G4" s="40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0</v>
      </c>
      <c r="F10" s="22">
        <v>0</v>
      </c>
      <c r="G10" s="56">
        <v>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0</v>
      </c>
      <c r="F42" s="5">
        <f>F10+F31+F32+F33+F34+F35+F36+F37+F38+F39+F40+F41</f>
        <v>0</v>
      </c>
      <c r="G42" s="5">
        <f>G10+G31+G32+G33+G34+G35+G36+G37+G38+G39+G40+G41</f>
        <v>0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0</v>
      </c>
      <c r="F43" s="5">
        <f>F42/1000</f>
        <v>0</v>
      </c>
      <c r="G43" s="5">
        <f>G42/1000</f>
        <v>0</v>
      </c>
    </row>
    <row r="44" spans="1:7" s="69" customFormat="1" ht="20.100000000000001" customHeight="1">
      <c r="A44" s="392" t="s">
        <v>385</v>
      </c>
      <c r="B44" s="391"/>
      <c r="C44" s="391"/>
      <c r="D44" s="401"/>
      <c r="E44" s="52"/>
      <c r="F44" s="52"/>
      <c r="G44" s="52"/>
    </row>
    <row r="45" spans="1:7" s="69" customFormat="1" ht="20.100000000000001" customHeight="1">
      <c r="A45" s="379" t="s">
        <v>386</v>
      </c>
      <c r="B45" s="380"/>
      <c r="C45" s="380"/>
      <c r="D45" s="400"/>
      <c r="E45" s="52">
        <v>0</v>
      </c>
      <c r="F45" s="52">
        <v>0</v>
      </c>
      <c r="G45" s="52">
        <v>0</v>
      </c>
    </row>
    <row r="46" spans="1:7" s="69" customFormat="1" ht="20.100000000000001" customHeight="1">
      <c r="A46" s="24" t="s">
        <v>389</v>
      </c>
      <c r="B46" s="24"/>
      <c r="C46" s="64"/>
      <c r="D46" s="66"/>
      <c r="E46" s="52">
        <v>0</v>
      </c>
      <c r="F46" s="52">
        <v>0</v>
      </c>
      <c r="G46" s="52">
        <v>0</v>
      </c>
    </row>
    <row r="47" spans="1:7" s="69" customFormat="1" ht="20.100000000000001" customHeight="1">
      <c r="A47" s="379" t="s">
        <v>390</v>
      </c>
      <c r="B47" s="380"/>
      <c r="C47" s="380"/>
      <c r="D47" s="400"/>
      <c r="E47" s="52">
        <v>0</v>
      </c>
      <c r="F47" s="52">
        <v>0</v>
      </c>
      <c r="G47" s="52">
        <v>0</v>
      </c>
    </row>
    <row r="48" spans="1:7">
      <c r="A48" s="399"/>
      <c r="B48" s="399"/>
    </row>
    <row r="49" spans="1:11" ht="15.75">
      <c r="A49" s="3" t="s">
        <v>4</v>
      </c>
      <c r="B49" s="3"/>
      <c r="C49" s="27"/>
      <c r="D49" s="27"/>
      <c r="E49" s="3"/>
      <c r="F49" s="353"/>
      <c r="G49" s="353"/>
    </row>
    <row r="50" spans="1:11" ht="15.75" customHeight="1">
      <c r="A50" s="3"/>
      <c r="B50" s="3"/>
      <c r="C50" s="352" t="s">
        <v>5</v>
      </c>
      <c r="D50" s="352"/>
      <c r="E50" s="3"/>
      <c r="F50" s="352" t="s">
        <v>6</v>
      </c>
      <c r="G50" s="352"/>
    </row>
    <row r="51" spans="1:11" ht="15.75">
      <c r="A51" s="3"/>
      <c r="B51" s="3"/>
      <c r="C51" s="3"/>
      <c r="D51" s="3"/>
      <c r="E51" s="3"/>
      <c r="F51" s="3"/>
      <c r="G51" s="3"/>
    </row>
    <row r="52" spans="1:11" ht="15.75">
      <c r="A52" s="3" t="s">
        <v>7</v>
      </c>
      <c r="B52" s="3"/>
      <c r="C52" s="27"/>
      <c r="D52" s="27"/>
      <c r="E52" s="3"/>
      <c r="F52" s="353"/>
      <c r="G52" s="353"/>
    </row>
    <row r="53" spans="1:11" ht="15.75">
      <c r="A53" s="9"/>
      <c r="B53" s="9"/>
      <c r="C53" s="352" t="s">
        <v>5</v>
      </c>
      <c r="D53" s="352"/>
      <c r="E53" s="3"/>
      <c r="F53" s="352" t="s">
        <v>6</v>
      </c>
      <c r="G53" s="352"/>
      <c r="K53" t="s">
        <v>22</v>
      </c>
    </row>
  </sheetData>
  <sheetProtection selectLockedCells="1" selectUnlockedCells="1"/>
  <mergeCells count="54">
    <mergeCell ref="A8:D9"/>
    <mergeCell ref="E8:E9"/>
    <mergeCell ref="F8:F9"/>
    <mergeCell ref="G8:G9"/>
    <mergeCell ref="A4:G4"/>
    <mergeCell ref="A2:G2"/>
    <mergeCell ref="A3:G3"/>
    <mergeCell ref="A5:G5"/>
    <mergeCell ref="A6:G6"/>
    <mergeCell ref="A7:F7"/>
    <mergeCell ref="A21:D21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33:D33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4:D34"/>
    <mergeCell ref="A35:D35"/>
    <mergeCell ref="A36:D36"/>
    <mergeCell ref="A37:D37"/>
    <mergeCell ref="A47:D47"/>
    <mergeCell ref="A38:D38"/>
    <mergeCell ref="A39:D39"/>
    <mergeCell ref="A44:D44"/>
    <mergeCell ref="A45:D45"/>
    <mergeCell ref="F49:G49"/>
    <mergeCell ref="A40:D40"/>
    <mergeCell ref="A41:D41"/>
    <mergeCell ref="A42:D42"/>
    <mergeCell ref="A43:D43"/>
    <mergeCell ref="A48:B48"/>
    <mergeCell ref="C50:D50"/>
    <mergeCell ref="F50:G50"/>
    <mergeCell ref="F52:G52"/>
    <mergeCell ref="C53:D53"/>
    <mergeCell ref="F53:G53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FFFF"/>
  </sheetPr>
  <dimension ref="A2:K53"/>
  <sheetViews>
    <sheetView view="pageBreakPreview" topLeftCell="A7" zoomScale="66" zoomScaleNormal="66" zoomScaleSheetLayoutView="66" workbookViewId="0">
      <selection activeCell="A44" sqref="A44:IV47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57" customHeight="1">
      <c r="A3" s="407" t="s">
        <v>366</v>
      </c>
      <c r="B3" s="407"/>
      <c r="C3" s="407"/>
      <c r="D3" s="407"/>
      <c r="E3" s="407"/>
      <c r="F3" s="407"/>
      <c r="G3" s="407"/>
    </row>
    <row r="4" spans="1:7" ht="56.25" customHeight="1">
      <c r="A4" s="408"/>
      <c r="B4" s="408"/>
      <c r="C4" s="408"/>
      <c r="D4" s="408"/>
      <c r="E4" s="408"/>
      <c r="F4" s="408"/>
      <c r="G4" s="40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0</v>
      </c>
      <c r="F10" s="22">
        <v>0</v>
      </c>
      <c r="G10" s="56">
        <v>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0</v>
      </c>
      <c r="F42" s="5">
        <f>F10+F31+F32+F33+F34+F35+F36+F37+F38+F39+F40+F41</f>
        <v>0</v>
      </c>
      <c r="G42" s="5">
        <f>G10+G31+G32+G33+G34+G35+G36+G37+G38+G39+G40+G41</f>
        <v>0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0</v>
      </c>
      <c r="F43" s="5">
        <f>F42/1000</f>
        <v>0</v>
      </c>
      <c r="G43" s="5">
        <f>G42/1000</f>
        <v>0</v>
      </c>
    </row>
    <row r="44" spans="1:7" s="69" customFormat="1" ht="20.100000000000001" customHeight="1">
      <c r="A44" s="392" t="s">
        <v>385</v>
      </c>
      <c r="B44" s="391"/>
      <c r="C44" s="391"/>
      <c r="D44" s="401"/>
      <c r="E44" s="52"/>
      <c r="F44" s="52"/>
      <c r="G44" s="52"/>
    </row>
    <row r="45" spans="1:7" s="69" customFormat="1" ht="20.100000000000001" customHeight="1">
      <c r="A45" s="379" t="s">
        <v>386</v>
      </c>
      <c r="B45" s="380"/>
      <c r="C45" s="380"/>
      <c r="D45" s="400"/>
      <c r="E45" s="52">
        <v>0</v>
      </c>
      <c r="F45" s="52">
        <v>0</v>
      </c>
      <c r="G45" s="52">
        <v>0</v>
      </c>
    </row>
    <row r="46" spans="1:7" s="69" customFormat="1" ht="20.100000000000001" customHeight="1">
      <c r="A46" s="24" t="s">
        <v>389</v>
      </c>
      <c r="B46" s="24"/>
      <c r="C46" s="64"/>
      <c r="D46" s="66"/>
      <c r="E46" s="52">
        <v>0</v>
      </c>
      <c r="F46" s="52">
        <v>0</v>
      </c>
      <c r="G46" s="52">
        <v>0</v>
      </c>
    </row>
    <row r="47" spans="1:7" s="69" customFormat="1" ht="20.100000000000001" customHeight="1">
      <c r="A47" s="379" t="s">
        <v>390</v>
      </c>
      <c r="B47" s="380"/>
      <c r="C47" s="380"/>
      <c r="D47" s="400"/>
      <c r="E47" s="52">
        <v>0</v>
      </c>
      <c r="F47" s="52">
        <v>0</v>
      </c>
      <c r="G47" s="52">
        <v>0</v>
      </c>
    </row>
    <row r="48" spans="1:7">
      <c r="A48" s="399"/>
      <c r="B48" s="399"/>
    </row>
    <row r="49" spans="1:11" ht="15.75">
      <c r="A49" s="3" t="s">
        <v>4</v>
      </c>
      <c r="B49" s="3"/>
      <c r="C49" s="27"/>
      <c r="D49" s="27"/>
      <c r="E49" s="3"/>
      <c r="F49" s="353"/>
      <c r="G49" s="353"/>
    </row>
    <row r="50" spans="1:11" ht="15.75" customHeight="1">
      <c r="A50" s="3"/>
      <c r="B50" s="3"/>
      <c r="C50" s="352" t="s">
        <v>5</v>
      </c>
      <c r="D50" s="352"/>
      <c r="E50" s="3"/>
      <c r="F50" s="352" t="s">
        <v>6</v>
      </c>
      <c r="G50" s="352"/>
    </row>
    <row r="51" spans="1:11" ht="15.75">
      <c r="A51" s="3"/>
      <c r="B51" s="3"/>
      <c r="C51" s="3"/>
      <c r="D51" s="3"/>
      <c r="E51" s="3"/>
      <c r="F51" s="3"/>
      <c r="G51" s="3"/>
    </row>
    <row r="52" spans="1:11" ht="15.75">
      <c r="A52" s="3" t="s">
        <v>7</v>
      </c>
      <c r="B52" s="3"/>
      <c r="C52" s="27"/>
      <c r="D52" s="27"/>
      <c r="E52" s="3"/>
      <c r="F52" s="353"/>
      <c r="G52" s="353"/>
    </row>
    <row r="53" spans="1:11" ht="15.75">
      <c r="A53" s="9"/>
      <c r="B53" s="9"/>
      <c r="C53" s="352" t="s">
        <v>5</v>
      </c>
      <c r="D53" s="352"/>
      <c r="E53" s="3"/>
      <c r="F53" s="352" t="s">
        <v>6</v>
      </c>
      <c r="G53" s="352"/>
      <c r="K53" t="s">
        <v>22</v>
      </c>
    </row>
  </sheetData>
  <sheetProtection selectLockedCells="1" selectUnlockedCells="1"/>
  <mergeCells count="54">
    <mergeCell ref="A39:D39"/>
    <mergeCell ref="A40:D40"/>
    <mergeCell ref="A41:D41"/>
    <mergeCell ref="A35:D35"/>
    <mergeCell ref="A36:D36"/>
    <mergeCell ref="A37:D37"/>
    <mergeCell ref="A38:D38"/>
    <mergeCell ref="F52:G52"/>
    <mergeCell ref="C53:D53"/>
    <mergeCell ref="F53:G53"/>
    <mergeCell ref="A42:D42"/>
    <mergeCell ref="A43:D43"/>
    <mergeCell ref="A48:B48"/>
    <mergeCell ref="A45:D45"/>
    <mergeCell ref="A47:D47"/>
    <mergeCell ref="F49:G49"/>
    <mergeCell ref="C50:D50"/>
    <mergeCell ref="F50:G50"/>
    <mergeCell ref="A44:D44"/>
    <mergeCell ref="A30:D30"/>
    <mergeCell ref="A31:D31"/>
    <mergeCell ref="A32:D32"/>
    <mergeCell ref="A33:D33"/>
    <mergeCell ref="A34:D34"/>
    <mergeCell ref="A25:D25"/>
    <mergeCell ref="A26:D26"/>
    <mergeCell ref="A27:D27"/>
    <mergeCell ref="A28:D28"/>
    <mergeCell ref="A29:D29"/>
    <mergeCell ref="A20:D20"/>
    <mergeCell ref="A21:D21"/>
    <mergeCell ref="A22:D22"/>
    <mergeCell ref="A23:D23"/>
    <mergeCell ref="A24:D24"/>
    <mergeCell ref="A15:D15"/>
    <mergeCell ref="A16:D16"/>
    <mergeCell ref="A17:D17"/>
    <mergeCell ref="A18:D18"/>
    <mergeCell ref="A19:D19"/>
    <mergeCell ref="A12:D12"/>
    <mergeCell ref="A13:D13"/>
    <mergeCell ref="A8:D9"/>
    <mergeCell ref="E8:E9"/>
    <mergeCell ref="A14:D14"/>
    <mergeCell ref="A7:F7"/>
    <mergeCell ref="F8:F9"/>
    <mergeCell ref="G8:G9"/>
    <mergeCell ref="A10:D10"/>
    <mergeCell ref="A11:D11"/>
    <mergeCell ref="A2:G2"/>
    <mergeCell ref="A3:G3"/>
    <mergeCell ref="A4:G4"/>
    <mergeCell ref="A5:G5"/>
    <mergeCell ref="A6:G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FFFF"/>
  </sheetPr>
  <dimension ref="A2:K53"/>
  <sheetViews>
    <sheetView view="pageBreakPreview" topLeftCell="A25" zoomScale="66" zoomScaleNormal="66" zoomScaleSheetLayoutView="66" workbookViewId="0">
      <selection activeCell="A44" sqref="A44:IV47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58.5" customHeight="1">
      <c r="A3" s="407" t="s">
        <v>367</v>
      </c>
      <c r="B3" s="407"/>
      <c r="C3" s="407"/>
      <c r="D3" s="407"/>
      <c r="E3" s="407"/>
      <c r="F3" s="407"/>
      <c r="G3" s="407"/>
    </row>
    <row r="4" spans="1:7" ht="56.25" customHeight="1">
      <c r="A4" s="408"/>
      <c r="B4" s="408"/>
      <c r="C4" s="408"/>
      <c r="D4" s="408"/>
      <c r="E4" s="408"/>
      <c r="F4" s="408"/>
      <c r="G4" s="40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0</v>
      </c>
      <c r="F10" s="22">
        <v>0</v>
      </c>
      <c r="G10" s="56">
        <v>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0</v>
      </c>
      <c r="F42" s="5">
        <f>F10+F31+F32+F33+F34+F35+F36+F37+F38+F39+F40+F41</f>
        <v>0</v>
      </c>
      <c r="G42" s="5">
        <f>G10+G31+G32+G33+G34+G35+G36+G37+G38+G39+G40+G41</f>
        <v>0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0</v>
      </c>
      <c r="F43" s="5">
        <f>F42/1000</f>
        <v>0</v>
      </c>
      <c r="G43" s="5">
        <f>G42/1000</f>
        <v>0</v>
      </c>
    </row>
    <row r="44" spans="1:7" s="69" customFormat="1" ht="20.100000000000001" customHeight="1">
      <c r="A44" s="392" t="s">
        <v>385</v>
      </c>
      <c r="B44" s="391"/>
      <c r="C44" s="391"/>
      <c r="D44" s="401"/>
      <c r="E44" s="52"/>
      <c r="F44" s="52"/>
      <c r="G44" s="52"/>
    </row>
    <row r="45" spans="1:7" s="69" customFormat="1" ht="20.100000000000001" customHeight="1">
      <c r="A45" s="379" t="s">
        <v>386</v>
      </c>
      <c r="B45" s="380"/>
      <c r="C45" s="380"/>
      <c r="D45" s="400"/>
      <c r="E45" s="52">
        <v>0</v>
      </c>
      <c r="F45" s="52">
        <v>0</v>
      </c>
      <c r="G45" s="52">
        <v>0</v>
      </c>
    </row>
    <row r="46" spans="1:7" s="69" customFormat="1" ht="20.100000000000001" customHeight="1">
      <c r="A46" s="24" t="s">
        <v>389</v>
      </c>
      <c r="B46" s="24"/>
      <c r="C46" s="64"/>
      <c r="D46" s="66"/>
      <c r="E46" s="52">
        <v>0</v>
      </c>
      <c r="F46" s="52">
        <v>0</v>
      </c>
      <c r="G46" s="52">
        <v>0</v>
      </c>
    </row>
    <row r="47" spans="1:7" s="69" customFormat="1" ht="20.100000000000001" customHeight="1">
      <c r="A47" s="379" t="s">
        <v>390</v>
      </c>
      <c r="B47" s="380"/>
      <c r="C47" s="380"/>
      <c r="D47" s="400"/>
      <c r="E47" s="52">
        <v>0</v>
      </c>
      <c r="F47" s="52">
        <v>0</v>
      </c>
      <c r="G47" s="52">
        <v>0</v>
      </c>
    </row>
    <row r="48" spans="1:7">
      <c r="A48" s="399"/>
      <c r="B48" s="399"/>
    </row>
    <row r="49" spans="1:11" ht="15.75">
      <c r="A49" s="3" t="s">
        <v>4</v>
      </c>
      <c r="B49" s="3"/>
      <c r="C49" s="27"/>
      <c r="D49" s="27"/>
      <c r="E49" s="3"/>
      <c r="F49" s="353"/>
      <c r="G49" s="353"/>
    </row>
    <row r="50" spans="1:11" ht="15.75" customHeight="1">
      <c r="A50" s="3"/>
      <c r="B50" s="3"/>
      <c r="C50" s="352" t="s">
        <v>5</v>
      </c>
      <c r="D50" s="352"/>
      <c r="E50" s="3"/>
      <c r="F50" s="352" t="s">
        <v>6</v>
      </c>
      <c r="G50" s="352"/>
    </row>
    <row r="51" spans="1:11" ht="15.75">
      <c r="A51" s="3"/>
      <c r="B51" s="3"/>
      <c r="C51" s="3"/>
      <c r="D51" s="3"/>
      <c r="E51" s="3"/>
      <c r="F51" s="3"/>
      <c r="G51" s="3"/>
    </row>
    <row r="52" spans="1:11" ht="15.75">
      <c r="A52" s="3" t="s">
        <v>7</v>
      </c>
      <c r="B52" s="3"/>
      <c r="C52" s="27"/>
      <c r="D52" s="27"/>
      <c r="E52" s="3"/>
      <c r="F52" s="353"/>
      <c r="G52" s="353"/>
    </row>
    <row r="53" spans="1:11" ht="15.75">
      <c r="A53" s="9"/>
      <c r="B53" s="9"/>
      <c r="C53" s="352" t="s">
        <v>5</v>
      </c>
      <c r="D53" s="352"/>
      <c r="E53" s="3"/>
      <c r="F53" s="352" t="s">
        <v>6</v>
      </c>
      <c r="G53" s="352"/>
      <c r="K53" t="s">
        <v>22</v>
      </c>
    </row>
  </sheetData>
  <sheetProtection selectLockedCells="1" selectUnlockedCells="1"/>
  <mergeCells count="54">
    <mergeCell ref="A39:D39"/>
    <mergeCell ref="A40:D40"/>
    <mergeCell ref="A41:D41"/>
    <mergeCell ref="A35:D35"/>
    <mergeCell ref="A36:D36"/>
    <mergeCell ref="A37:D37"/>
    <mergeCell ref="A38:D38"/>
    <mergeCell ref="F52:G52"/>
    <mergeCell ref="C53:D53"/>
    <mergeCell ref="F53:G53"/>
    <mergeCell ref="A42:D42"/>
    <mergeCell ref="A43:D43"/>
    <mergeCell ref="A48:B48"/>
    <mergeCell ref="A45:D45"/>
    <mergeCell ref="A47:D47"/>
    <mergeCell ref="F49:G49"/>
    <mergeCell ref="C50:D50"/>
    <mergeCell ref="F50:G50"/>
    <mergeCell ref="A44:D44"/>
    <mergeCell ref="A30:D30"/>
    <mergeCell ref="A31:D31"/>
    <mergeCell ref="A32:D32"/>
    <mergeCell ref="A33:D33"/>
    <mergeCell ref="A34:D34"/>
    <mergeCell ref="A25:D25"/>
    <mergeCell ref="A26:D26"/>
    <mergeCell ref="A27:D27"/>
    <mergeCell ref="A28:D28"/>
    <mergeCell ref="A29:D29"/>
    <mergeCell ref="A20:D20"/>
    <mergeCell ref="A21:D21"/>
    <mergeCell ref="A22:D22"/>
    <mergeCell ref="A23:D23"/>
    <mergeCell ref="A24:D24"/>
    <mergeCell ref="A15:D15"/>
    <mergeCell ref="A16:D16"/>
    <mergeCell ref="A17:D17"/>
    <mergeCell ref="A18:D18"/>
    <mergeCell ref="A19:D19"/>
    <mergeCell ref="A12:D12"/>
    <mergeCell ref="A13:D13"/>
    <mergeCell ref="A8:D9"/>
    <mergeCell ref="E8:E9"/>
    <mergeCell ref="A14:D14"/>
    <mergeCell ref="A7:F7"/>
    <mergeCell ref="F8:F9"/>
    <mergeCell ref="G8:G9"/>
    <mergeCell ref="A10:D10"/>
    <mergeCell ref="A11:D11"/>
    <mergeCell ref="A2:G2"/>
    <mergeCell ref="A3:G3"/>
    <mergeCell ref="A4:G4"/>
    <mergeCell ref="A5:G5"/>
    <mergeCell ref="A6:G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FFFF"/>
  </sheetPr>
  <dimension ref="A1:M28"/>
  <sheetViews>
    <sheetView view="pageBreakPreview" zoomScale="66" zoomScaleNormal="66" zoomScaleSheetLayoutView="66" workbookViewId="0">
      <selection activeCell="M21" sqref="M21"/>
    </sheetView>
  </sheetViews>
  <sheetFormatPr defaultRowHeight="15"/>
  <cols>
    <col min="1" max="1" width="9.140625" style="14"/>
    <col min="2" max="2" width="19.7109375" style="14" customWidth="1"/>
    <col min="3" max="3" width="15.5703125" style="14" customWidth="1"/>
    <col min="4" max="4" width="6" style="14" customWidth="1"/>
    <col min="5" max="5" width="12.7109375" style="14" customWidth="1"/>
    <col min="6" max="6" width="11.5703125" style="14" customWidth="1"/>
    <col min="7" max="7" width="16.28515625" style="14" customWidth="1"/>
    <col min="8" max="8" width="13.7109375" style="14" customWidth="1"/>
    <col min="9" max="9" width="12.85546875" style="14" customWidth="1"/>
    <col min="10" max="10" width="16.5703125" style="14" customWidth="1"/>
    <col min="11" max="11" width="10.7109375" style="14" customWidth="1"/>
    <col min="12" max="12" width="10.42578125" style="14" customWidth="1"/>
    <col min="13" max="13" width="16.5703125" style="14" customWidth="1"/>
  </cols>
  <sheetData>
    <row r="1" spans="1:13" ht="15.75">
      <c r="A1" s="357" t="s">
        <v>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</row>
    <row r="2" spans="1:13" ht="15.75" customHeight="1">
      <c r="A2" s="355" t="s">
        <v>349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</row>
    <row r="3" spans="1:13" ht="40.5" customHeight="1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</row>
    <row r="4" spans="1:13" ht="15.75" customHeight="1">
      <c r="A4" s="363" t="s">
        <v>1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</row>
    <row r="5" spans="1:13" ht="15.75" customHeight="1">
      <c r="A5" s="355" t="s">
        <v>317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</row>
    <row r="6" spans="1:13" ht="15.75" customHeight="1">
      <c r="A6" s="355"/>
      <c r="B6" s="355"/>
      <c r="C6" s="355"/>
      <c r="D6" s="355"/>
      <c r="E6" s="355"/>
      <c r="F6" s="355"/>
      <c r="G6" s="355"/>
      <c r="H6" s="355"/>
      <c r="I6" s="355"/>
      <c r="J6" s="355"/>
    </row>
    <row r="7" spans="1:13" ht="37.5" customHeight="1">
      <c r="A7" s="383" t="s">
        <v>8</v>
      </c>
      <c r="B7" s="383"/>
      <c r="C7" s="384" t="s">
        <v>10</v>
      </c>
      <c r="D7" s="385" t="s">
        <v>11</v>
      </c>
      <c r="E7" s="386" t="s">
        <v>313</v>
      </c>
      <c r="F7" s="387"/>
      <c r="G7" s="388"/>
      <c r="H7" s="386" t="s">
        <v>314</v>
      </c>
      <c r="I7" s="387"/>
      <c r="J7" s="388"/>
      <c r="K7" s="386" t="s">
        <v>315</v>
      </c>
      <c r="L7" s="387"/>
      <c r="M7" s="388"/>
    </row>
    <row r="8" spans="1:13" ht="19.5" customHeight="1">
      <c r="A8" s="383"/>
      <c r="B8" s="383"/>
      <c r="C8" s="384"/>
      <c r="D8" s="385"/>
      <c r="E8" s="26" t="s">
        <v>12</v>
      </c>
      <c r="F8" s="26" t="s">
        <v>13</v>
      </c>
      <c r="G8" s="26" t="s">
        <v>9</v>
      </c>
      <c r="H8" s="26" t="s">
        <v>12</v>
      </c>
      <c r="I8" s="26" t="s">
        <v>13</v>
      </c>
      <c r="J8" s="26" t="s">
        <v>9</v>
      </c>
      <c r="K8" s="26" t="s">
        <v>12</v>
      </c>
      <c r="L8" s="26" t="s">
        <v>13</v>
      </c>
      <c r="M8" s="26" t="s">
        <v>9</v>
      </c>
    </row>
    <row r="9" spans="1:13" ht="63" customHeight="1">
      <c r="A9" s="418" t="s">
        <v>14</v>
      </c>
      <c r="B9" s="418"/>
      <c r="C9" s="21"/>
      <c r="D9" s="16" t="s">
        <v>15</v>
      </c>
      <c r="E9" s="22">
        <v>0</v>
      </c>
      <c r="F9" s="50">
        <v>0</v>
      </c>
      <c r="G9" s="22">
        <f>E9*F9</f>
        <v>0</v>
      </c>
      <c r="H9" s="22">
        <v>0</v>
      </c>
      <c r="I9" s="22">
        <v>0</v>
      </c>
      <c r="J9" s="22">
        <f>H9*I9</f>
        <v>0</v>
      </c>
      <c r="K9" s="22">
        <v>0</v>
      </c>
      <c r="L9" s="22">
        <v>0</v>
      </c>
      <c r="M9" s="22">
        <f>K9*L9</f>
        <v>0</v>
      </c>
    </row>
    <row r="10" spans="1:13" ht="26.25" customHeight="1">
      <c r="A10" s="348" t="s">
        <v>386</v>
      </c>
      <c r="B10" s="349"/>
      <c r="C10" s="349"/>
      <c r="D10" s="350"/>
      <c r="E10" s="52"/>
      <c r="F10" s="52"/>
      <c r="G10" s="65">
        <v>0</v>
      </c>
      <c r="H10" s="52"/>
      <c r="I10" s="52"/>
      <c r="J10" s="65">
        <v>0</v>
      </c>
      <c r="K10" s="52"/>
      <c r="L10" s="52"/>
      <c r="M10" s="65">
        <v>0</v>
      </c>
    </row>
    <row r="11" spans="1:13" ht="19.5" customHeight="1">
      <c r="A11" s="348" t="s">
        <v>387</v>
      </c>
      <c r="B11" s="349"/>
      <c r="C11" s="349"/>
      <c r="D11" s="350"/>
      <c r="E11" s="52"/>
      <c r="F11" s="52"/>
      <c r="G11" s="65">
        <v>0</v>
      </c>
      <c r="H11" s="52"/>
      <c r="I11" s="52"/>
      <c r="J11" s="65">
        <v>0</v>
      </c>
      <c r="K11" s="52"/>
      <c r="L11" s="52"/>
      <c r="M11" s="65">
        <v>0</v>
      </c>
    </row>
    <row r="12" spans="1:13" ht="21.75" customHeight="1">
      <c r="A12" s="348" t="s">
        <v>388</v>
      </c>
      <c r="B12" s="349"/>
      <c r="C12" s="349"/>
      <c r="D12" s="350"/>
      <c r="E12" s="52"/>
      <c r="F12" s="52"/>
      <c r="G12" s="65">
        <v>0</v>
      </c>
      <c r="H12" s="52"/>
      <c r="I12" s="52"/>
      <c r="J12" s="65">
        <v>0</v>
      </c>
      <c r="K12" s="52"/>
      <c r="L12" s="52"/>
      <c r="M12" s="65">
        <v>0</v>
      </c>
    </row>
    <row r="13" spans="1:13" ht="57.75" customHeight="1">
      <c r="A13" s="418" t="s">
        <v>16</v>
      </c>
      <c r="B13" s="418"/>
      <c r="C13" s="21"/>
      <c r="D13" s="16"/>
      <c r="E13" s="55">
        <v>0</v>
      </c>
      <c r="F13" s="50">
        <v>0</v>
      </c>
      <c r="G13" s="22">
        <v>168057.96</v>
      </c>
      <c r="H13" s="55">
        <v>0</v>
      </c>
      <c r="I13" s="22">
        <v>0</v>
      </c>
      <c r="J13" s="22">
        <v>185860.71</v>
      </c>
      <c r="K13" s="55">
        <v>0</v>
      </c>
      <c r="L13" s="22">
        <v>0</v>
      </c>
      <c r="M13" s="22">
        <v>185860.71</v>
      </c>
    </row>
    <row r="14" spans="1:13" ht="61.5" customHeight="1">
      <c r="A14" s="418" t="s">
        <v>346</v>
      </c>
      <c r="B14" s="418"/>
      <c r="C14" s="21"/>
      <c r="D14" s="16" t="s">
        <v>17</v>
      </c>
      <c r="E14" s="55">
        <v>0</v>
      </c>
      <c r="F14" s="50">
        <v>0</v>
      </c>
      <c r="G14" s="22">
        <v>462315.12</v>
      </c>
      <c r="H14" s="55">
        <v>0</v>
      </c>
      <c r="I14" s="22">
        <v>0</v>
      </c>
      <c r="J14" s="22">
        <v>511232.28</v>
      </c>
      <c r="K14" s="55">
        <v>0</v>
      </c>
      <c r="L14" s="22">
        <v>0</v>
      </c>
      <c r="M14" s="22">
        <v>511232.28</v>
      </c>
    </row>
    <row r="15" spans="1:13" ht="26.25" customHeight="1">
      <c r="A15" s="348" t="s">
        <v>386</v>
      </c>
      <c r="B15" s="349"/>
      <c r="C15" s="349"/>
      <c r="D15" s="350"/>
      <c r="E15" s="52"/>
      <c r="F15" s="52"/>
      <c r="G15" s="65">
        <v>407129.96</v>
      </c>
      <c r="H15" s="52"/>
      <c r="I15" s="52"/>
      <c r="J15" s="65">
        <v>450228.71</v>
      </c>
      <c r="K15" s="52"/>
      <c r="L15" s="52"/>
      <c r="M15" s="65">
        <v>450228.71</v>
      </c>
    </row>
    <row r="16" spans="1:13" ht="19.5" customHeight="1">
      <c r="A16" s="348" t="s">
        <v>387</v>
      </c>
      <c r="B16" s="349"/>
      <c r="C16" s="349"/>
      <c r="D16" s="350"/>
      <c r="E16" s="52"/>
      <c r="F16" s="52"/>
      <c r="G16" s="65">
        <v>155204</v>
      </c>
      <c r="H16" s="52"/>
      <c r="I16" s="52"/>
      <c r="J16" s="65">
        <v>171626</v>
      </c>
      <c r="K16" s="52"/>
      <c r="L16" s="52"/>
      <c r="M16" s="65">
        <v>171626</v>
      </c>
    </row>
    <row r="17" spans="1:13" ht="21.75" customHeight="1">
      <c r="A17" s="348" t="s">
        <v>388</v>
      </c>
      <c r="B17" s="349"/>
      <c r="C17" s="349"/>
      <c r="D17" s="350"/>
      <c r="E17" s="52"/>
      <c r="F17" s="52"/>
      <c r="G17" s="65">
        <v>68039.12</v>
      </c>
      <c r="H17" s="52"/>
      <c r="I17" s="52"/>
      <c r="J17" s="65">
        <v>75238.28</v>
      </c>
      <c r="K17" s="52"/>
      <c r="L17" s="52"/>
      <c r="M17" s="65">
        <v>75238.28</v>
      </c>
    </row>
    <row r="18" spans="1:13" ht="54.75" customHeight="1">
      <c r="A18" s="382" t="s">
        <v>18</v>
      </c>
      <c r="B18" s="382"/>
      <c r="C18" s="21"/>
      <c r="D18" s="16" t="s">
        <v>19</v>
      </c>
      <c r="E18" s="55">
        <v>0</v>
      </c>
      <c r="F18" s="50">
        <v>0</v>
      </c>
      <c r="G18" s="22">
        <v>784856.53</v>
      </c>
      <c r="H18" s="55">
        <v>0</v>
      </c>
      <c r="I18" s="22">
        <v>0</v>
      </c>
      <c r="J18" s="22">
        <v>868576.4</v>
      </c>
      <c r="K18" s="55">
        <v>0</v>
      </c>
      <c r="L18" s="22">
        <v>0</v>
      </c>
      <c r="M18" s="22">
        <v>868576.4</v>
      </c>
    </row>
    <row r="19" spans="1:13" ht="26.25" customHeight="1">
      <c r="A19" s="348" t="s">
        <v>386</v>
      </c>
      <c r="B19" s="349"/>
      <c r="C19" s="349"/>
      <c r="D19" s="350"/>
      <c r="E19" s="52"/>
      <c r="F19" s="52"/>
      <c r="G19" s="65">
        <v>439062.83</v>
      </c>
      <c r="H19" s="52"/>
      <c r="I19" s="52"/>
      <c r="J19" s="65">
        <v>486149.11</v>
      </c>
      <c r="K19" s="52"/>
      <c r="L19" s="52"/>
      <c r="M19" s="65">
        <v>486149.11</v>
      </c>
    </row>
    <row r="20" spans="1:13" ht="19.5" customHeight="1">
      <c r="A20" s="348" t="s">
        <v>387</v>
      </c>
      <c r="B20" s="349"/>
      <c r="C20" s="349"/>
      <c r="D20" s="350"/>
      <c r="E20" s="52"/>
      <c r="F20" s="52"/>
      <c r="G20" s="65">
        <v>130037.5</v>
      </c>
      <c r="H20" s="52"/>
      <c r="I20" s="52"/>
      <c r="J20" s="65">
        <v>143813.75</v>
      </c>
      <c r="K20" s="52"/>
      <c r="L20" s="52"/>
      <c r="M20" s="65">
        <v>143813.75</v>
      </c>
    </row>
    <row r="21" spans="1:13" ht="21.75" customHeight="1">
      <c r="A21" s="348" t="s">
        <v>388</v>
      </c>
      <c r="B21" s="349"/>
      <c r="C21" s="349"/>
      <c r="D21" s="350"/>
      <c r="E21" s="52"/>
      <c r="F21" s="52"/>
      <c r="G21" s="65">
        <v>215756.2</v>
      </c>
      <c r="H21" s="52"/>
      <c r="I21" s="52"/>
      <c r="J21" s="65">
        <v>238613.54</v>
      </c>
      <c r="K21" s="52"/>
      <c r="L21" s="52"/>
      <c r="M21" s="65">
        <v>238613.54</v>
      </c>
    </row>
    <row r="22" spans="1:13" ht="15.75">
      <c r="A22" s="379" t="s">
        <v>2</v>
      </c>
      <c r="B22" s="380"/>
      <c r="C22" s="380"/>
      <c r="D22" s="381"/>
      <c r="E22" s="51" t="s">
        <v>21</v>
      </c>
      <c r="F22" s="51" t="s">
        <v>21</v>
      </c>
      <c r="G22" s="18">
        <f>G9+G13+G14+G18</f>
        <v>1415229.6099999999</v>
      </c>
      <c r="H22" s="18"/>
      <c r="I22" s="18"/>
      <c r="J22" s="18">
        <f>J9+J13+J14+J18</f>
        <v>1565669.3900000001</v>
      </c>
      <c r="K22" s="18"/>
      <c r="L22" s="18"/>
      <c r="M22" s="18">
        <f>M9+M13+M14+M18</f>
        <v>1565669.3900000001</v>
      </c>
    </row>
    <row r="23" spans="1:13" ht="15.75">
      <c r="A23" s="376" t="s">
        <v>3</v>
      </c>
      <c r="B23" s="377"/>
      <c r="C23" s="377"/>
      <c r="D23" s="378"/>
      <c r="E23" s="51" t="s">
        <v>21</v>
      </c>
      <c r="F23" s="51" t="s">
        <v>21</v>
      </c>
      <c r="G23" s="18">
        <f>G22/1000</f>
        <v>1415.2296099999999</v>
      </c>
      <c r="H23" s="18"/>
      <c r="I23" s="18"/>
      <c r="J23" s="18">
        <f>J22/1000</f>
        <v>1565.66939</v>
      </c>
      <c r="K23" s="18"/>
      <c r="L23" s="18"/>
      <c r="M23" s="65">
        <f>M22/1000</f>
        <v>1565.66939</v>
      </c>
    </row>
    <row r="24" spans="1:13" s="14" customFormat="1" ht="15.75">
      <c r="A24" s="3"/>
      <c r="B24" s="27"/>
      <c r="C24" s="27"/>
      <c r="D24" s="3"/>
      <c r="E24" s="353"/>
      <c r="F24" s="353"/>
      <c r="G24" s="3"/>
      <c r="J24" s="54"/>
    </row>
    <row r="25" spans="1:13" s="14" customFormat="1" ht="15.75">
      <c r="A25" s="3"/>
      <c r="B25" s="352" t="s">
        <v>5</v>
      </c>
      <c r="C25" s="352"/>
      <c r="D25" s="3"/>
      <c r="E25" s="352" t="s">
        <v>6</v>
      </c>
      <c r="F25" s="352"/>
      <c r="G25" s="3"/>
      <c r="H25" s="352" t="s">
        <v>6</v>
      </c>
      <c r="I25" s="352"/>
      <c r="J25" s="53"/>
    </row>
    <row r="26" spans="1:13" s="14" customFormat="1" ht="15.75">
      <c r="A26" s="3"/>
      <c r="B26" s="3"/>
      <c r="C26" s="3"/>
      <c r="D26" s="3"/>
      <c r="E26" s="3"/>
      <c r="F26" s="3"/>
      <c r="G26" s="3"/>
      <c r="H26" s="369"/>
      <c r="I26" s="369"/>
      <c r="J26" s="54"/>
    </row>
    <row r="27" spans="1:13" s="14" customFormat="1" ht="15.75">
      <c r="A27" s="3"/>
      <c r="B27" s="27"/>
      <c r="C27" s="27"/>
      <c r="D27" s="3"/>
      <c r="E27" s="353"/>
      <c r="F27" s="353"/>
      <c r="G27" s="3"/>
      <c r="H27" s="13"/>
      <c r="I27" s="13"/>
    </row>
    <row r="28" spans="1:13" s="14" customFormat="1" ht="15.75">
      <c r="A28" s="9"/>
      <c r="B28" s="352" t="s">
        <v>5</v>
      </c>
      <c r="C28" s="352"/>
      <c r="D28" s="3"/>
      <c r="E28" s="352" t="s">
        <v>6</v>
      </c>
      <c r="F28" s="352"/>
      <c r="H28" s="363" t="s">
        <v>6</v>
      </c>
      <c r="I28" s="363"/>
    </row>
  </sheetData>
  <sheetProtection selectLockedCells="1" selectUnlockedCells="1"/>
  <mergeCells count="36">
    <mergeCell ref="B28:C28"/>
    <mergeCell ref="E28:F28"/>
    <mergeCell ref="H28:I28"/>
    <mergeCell ref="E24:F24"/>
    <mergeCell ref="B25:C25"/>
    <mergeCell ref="E25:F25"/>
    <mergeCell ref="H25:I25"/>
    <mergeCell ref="H26:I26"/>
    <mergeCell ref="E27:F27"/>
    <mergeCell ref="A13:B13"/>
    <mergeCell ref="A14:B14"/>
    <mergeCell ref="A22:D22"/>
    <mergeCell ref="A23:D23"/>
    <mergeCell ref="A21:D21"/>
    <mergeCell ref="A15:D15"/>
    <mergeCell ref="A16:D16"/>
    <mergeCell ref="A17:D17"/>
    <mergeCell ref="A18:B18"/>
    <mergeCell ref="A19:D19"/>
    <mergeCell ref="A20:D20"/>
    <mergeCell ref="K7:M7"/>
    <mergeCell ref="A9:B9"/>
    <mergeCell ref="A10:D10"/>
    <mergeCell ref="A11:D11"/>
    <mergeCell ref="A12:D12"/>
    <mergeCell ref="A6:J6"/>
    <mergeCell ref="A7:B8"/>
    <mergeCell ref="C7:C8"/>
    <mergeCell ref="D7:D8"/>
    <mergeCell ref="E7:G7"/>
    <mergeCell ref="H7:J7"/>
    <mergeCell ref="A1:M1"/>
    <mergeCell ref="A2:M2"/>
    <mergeCell ref="A3:M3"/>
    <mergeCell ref="A4:M4"/>
    <mergeCell ref="A5:M5"/>
  </mergeCells>
  <printOptions horizontalCentered="1"/>
  <pageMargins left="0.51181102362204722" right="0.19685039370078741" top="0.51181102362204722" bottom="0.51181102362204722" header="0.51181102362204722" footer="0.51181102362204722"/>
  <pageSetup paperSize="9" scale="71" firstPageNumber="0" orientation="landscape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</sheetPr>
  <dimension ref="A1:H45"/>
  <sheetViews>
    <sheetView view="pageBreakPreview" zoomScale="66" zoomScaleSheetLayoutView="66" workbookViewId="0">
      <selection activeCell="G21" sqref="G21"/>
    </sheetView>
  </sheetViews>
  <sheetFormatPr defaultRowHeight="12.75"/>
  <cols>
    <col min="5" max="5" width="19.28515625" customWidth="1"/>
    <col min="6" max="6" width="19.7109375" customWidth="1"/>
    <col min="7" max="7" width="17.85546875" customWidth="1"/>
  </cols>
  <sheetData>
    <row r="1" spans="1:7" ht="15.75">
      <c r="A1" s="3"/>
      <c r="B1" s="3"/>
      <c r="C1" s="3"/>
      <c r="D1" s="3"/>
      <c r="E1" s="3"/>
      <c r="F1" s="3"/>
      <c r="G1" s="14"/>
    </row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15.75" customHeight="1">
      <c r="A3" s="357" t="s">
        <v>316</v>
      </c>
      <c r="B3" s="357"/>
      <c r="C3" s="357"/>
      <c r="D3" s="357"/>
      <c r="E3" s="357"/>
      <c r="F3" s="357"/>
      <c r="G3" s="357"/>
    </row>
    <row r="4" spans="1:7" ht="49.5" customHeight="1">
      <c r="A4" s="358"/>
      <c r="B4" s="358"/>
      <c r="C4" s="358"/>
      <c r="D4" s="358"/>
      <c r="E4" s="358"/>
      <c r="F4" s="358"/>
      <c r="G4" s="35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6.5" customHeight="1">
      <c r="A7" s="355"/>
      <c r="B7" s="355"/>
      <c r="C7" s="355"/>
      <c r="D7" s="355"/>
      <c r="E7" s="355"/>
      <c r="F7" s="355"/>
      <c r="G7" s="14"/>
    </row>
    <row r="8" spans="1:7" ht="15.75" customHeight="1">
      <c r="A8" s="355"/>
      <c r="B8" s="355"/>
      <c r="C8" s="355"/>
      <c r="D8" s="355"/>
      <c r="E8" s="355"/>
      <c r="F8" s="355"/>
      <c r="G8" s="14"/>
    </row>
    <row r="9" spans="1:7" ht="15.75">
      <c r="A9" s="3"/>
      <c r="B9" s="3"/>
      <c r="C9" s="3"/>
      <c r="D9" s="3"/>
      <c r="E9" s="3"/>
      <c r="F9" s="3"/>
      <c r="G9" s="14"/>
    </row>
    <row r="10" spans="1:7" ht="15.75">
      <c r="A10" s="3"/>
      <c r="B10" s="3"/>
      <c r="C10" s="3"/>
      <c r="D10" s="3"/>
      <c r="E10" s="3"/>
      <c r="F10" s="3"/>
      <c r="G10" s="14"/>
    </row>
    <row r="11" spans="1:7" ht="15.75">
      <c r="A11" s="3"/>
      <c r="B11" s="3"/>
      <c r="C11" s="3"/>
      <c r="D11" s="3"/>
      <c r="E11" s="3"/>
      <c r="F11" s="3"/>
      <c r="G11" s="14"/>
    </row>
    <row r="12" spans="1:7" ht="36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7" ht="15.6" customHeight="1">
      <c r="A13" s="354"/>
      <c r="B13" s="354"/>
      <c r="C13" s="354"/>
      <c r="D13" s="354"/>
      <c r="E13" s="22">
        <v>1567588</v>
      </c>
      <c r="F13" s="22">
        <v>1567588</v>
      </c>
      <c r="G13" s="22">
        <v>1567588</v>
      </c>
    </row>
    <row r="14" spans="1:7" ht="15.6" customHeight="1">
      <c r="A14" s="354"/>
      <c r="B14" s="354"/>
      <c r="C14" s="354"/>
      <c r="D14" s="354"/>
      <c r="E14" s="22">
        <v>0</v>
      </c>
      <c r="F14" s="22">
        <v>0</v>
      </c>
      <c r="G14" s="22">
        <v>0</v>
      </c>
    </row>
    <row r="15" spans="1:7" ht="15.6" customHeight="1">
      <c r="A15" s="354"/>
      <c r="B15" s="354"/>
      <c r="C15" s="354"/>
      <c r="D15" s="354"/>
      <c r="E15" s="22">
        <v>0</v>
      </c>
      <c r="F15" s="22">
        <v>0</v>
      </c>
      <c r="G15" s="22">
        <v>0</v>
      </c>
    </row>
    <row r="16" spans="1:7" ht="15.6" customHeight="1">
      <c r="A16" s="354"/>
      <c r="B16" s="354"/>
      <c r="C16" s="354"/>
      <c r="D16" s="354"/>
      <c r="E16" s="22">
        <v>0</v>
      </c>
      <c r="F16" s="22">
        <v>0</v>
      </c>
      <c r="G16" s="22">
        <v>0</v>
      </c>
    </row>
    <row r="17" spans="1:8" ht="15.6" customHeight="1">
      <c r="A17" s="354"/>
      <c r="B17" s="354"/>
      <c r="C17" s="354"/>
      <c r="D17" s="354"/>
      <c r="E17" s="22">
        <v>0</v>
      </c>
      <c r="F17" s="22">
        <v>0</v>
      </c>
      <c r="G17" s="22">
        <v>0</v>
      </c>
    </row>
    <row r="18" spans="1:8" ht="15.6" customHeight="1">
      <c r="A18" s="354"/>
      <c r="B18" s="354"/>
      <c r="C18" s="354"/>
      <c r="D18" s="354"/>
      <c r="E18" s="22">
        <v>0</v>
      </c>
      <c r="F18" s="22">
        <v>0</v>
      </c>
      <c r="G18" s="22">
        <v>0</v>
      </c>
    </row>
    <row r="19" spans="1:8" ht="16.5" customHeight="1">
      <c r="A19" s="343"/>
      <c r="B19" s="343"/>
      <c r="C19" s="343"/>
      <c r="D19" s="343"/>
      <c r="E19" s="22">
        <v>0</v>
      </c>
      <c r="F19" s="22">
        <v>0</v>
      </c>
      <c r="G19" s="22">
        <v>0</v>
      </c>
    </row>
    <row r="20" spans="1:8" ht="16.5" customHeight="1">
      <c r="A20" s="343"/>
      <c r="B20" s="343"/>
      <c r="C20" s="343"/>
      <c r="D20" s="343"/>
      <c r="E20" s="22">
        <v>0</v>
      </c>
      <c r="F20" s="22">
        <v>0</v>
      </c>
      <c r="G20" s="22">
        <v>0</v>
      </c>
    </row>
    <row r="21" spans="1:8" ht="16.5" customHeight="1">
      <c r="A21" s="343"/>
      <c r="B21" s="343"/>
      <c r="C21" s="343"/>
      <c r="D21" s="343"/>
      <c r="E21" s="22">
        <v>0</v>
      </c>
      <c r="F21" s="22">
        <v>0</v>
      </c>
      <c r="G21" s="22">
        <v>0</v>
      </c>
    </row>
    <row r="22" spans="1:8" ht="16.5" customHeight="1">
      <c r="A22" s="343"/>
      <c r="B22" s="343"/>
      <c r="C22" s="343"/>
      <c r="D22" s="343"/>
      <c r="E22" s="22">
        <v>0</v>
      </c>
      <c r="F22" s="22">
        <v>0</v>
      </c>
      <c r="G22" s="22">
        <v>0</v>
      </c>
    </row>
    <row r="23" spans="1:8" ht="16.5" customHeight="1">
      <c r="A23" s="343"/>
      <c r="B23" s="343"/>
      <c r="C23" s="343"/>
      <c r="D23" s="343"/>
      <c r="E23" s="22">
        <v>0</v>
      </c>
      <c r="F23" s="22">
        <v>0</v>
      </c>
      <c r="G23" s="22">
        <v>0</v>
      </c>
    </row>
    <row r="24" spans="1:8" ht="16.5" customHeight="1">
      <c r="A24" s="344" t="s">
        <v>2</v>
      </c>
      <c r="B24" s="344"/>
      <c r="C24" s="344"/>
      <c r="D24" s="344"/>
      <c r="E24" s="5">
        <f>SUM(E13:E23)</f>
        <v>1567588</v>
      </c>
      <c r="F24" s="5">
        <f>SUM(F13:F23)</f>
        <v>1567588</v>
      </c>
      <c r="G24" s="5">
        <f>SUM(G13:G23)</f>
        <v>1567588</v>
      </c>
      <c r="H24" s="7"/>
    </row>
    <row r="25" spans="1:8" ht="15.75">
      <c r="A25" s="344" t="s">
        <v>3</v>
      </c>
      <c r="B25" s="344"/>
      <c r="C25" s="344"/>
      <c r="D25" s="344"/>
      <c r="E25" s="5">
        <f>E24/1000</f>
        <v>1567.588</v>
      </c>
      <c r="F25" s="5">
        <f>F24/1000</f>
        <v>1567.588</v>
      </c>
      <c r="G25" s="5">
        <f>G24/1000</f>
        <v>1567.588</v>
      </c>
      <c r="H25" s="8"/>
    </row>
    <row r="26" spans="1:8" ht="15.75">
      <c r="A26" s="391" t="s">
        <v>391</v>
      </c>
      <c r="B26" s="391"/>
      <c r="C26" s="391"/>
      <c r="D26" s="391"/>
      <c r="E26" s="52"/>
      <c r="F26" s="52"/>
      <c r="G26" s="52"/>
    </row>
    <row r="27" spans="1:8" ht="15.75">
      <c r="A27" s="9"/>
      <c r="B27" s="9"/>
      <c r="C27" s="9"/>
      <c r="D27" s="9"/>
      <c r="E27" s="9"/>
      <c r="F27" s="9"/>
      <c r="G27" s="48"/>
      <c r="H27" s="10"/>
    </row>
    <row r="28" spans="1:8" ht="15.75">
      <c r="A28" s="9"/>
      <c r="B28" s="9"/>
      <c r="C28" s="9"/>
      <c r="D28" s="9"/>
      <c r="E28" s="9"/>
      <c r="F28" s="9"/>
      <c r="G28" s="14"/>
    </row>
    <row r="29" spans="1:8" ht="15.75">
      <c r="A29" s="9"/>
      <c r="B29" s="9"/>
      <c r="C29" s="9"/>
      <c r="D29" s="9"/>
      <c r="E29" s="9"/>
      <c r="F29" s="9"/>
      <c r="G29" s="14"/>
    </row>
    <row r="30" spans="1:8" ht="15.75">
      <c r="A30" s="3" t="s">
        <v>4</v>
      </c>
      <c r="B30" s="3"/>
      <c r="C30" s="27"/>
      <c r="D30" s="27"/>
      <c r="E30" s="3"/>
      <c r="F30" s="353"/>
      <c r="G30" s="353"/>
      <c r="H30" s="9"/>
    </row>
    <row r="31" spans="1:8" ht="15.75">
      <c r="A31" s="3"/>
      <c r="B31" s="3"/>
      <c r="C31" s="352" t="s">
        <v>5</v>
      </c>
      <c r="D31" s="352"/>
      <c r="E31" s="3"/>
      <c r="F31" s="352" t="s">
        <v>6</v>
      </c>
      <c r="G31" s="352"/>
      <c r="H31" s="9"/>
    </row>
    <row r="32" spans="1:8" ht="15.75">
      <c r="A32" s="3"/>
      <c r="B32" s="3"/>
      <c r="C32" s="3"/>
      <c r="D32" s="3"/>
      <c r="E32" s="3"/>
      <c r="F32" s="3"/>
      <c r="G32" s="3"/>
      <c r="H32" s="9"/>
    </row>
    <row r="33" spans="1:8" ht="15.75">
      <c r="A33" s="3" t="s">
        <v>7</v>
      </c>
      <c r="B33" s="3"/>
      <c r="C33" s="27"/>
      <c r="D33" s="27"/>
      <c r="E33" s="3"/>
      <c r="F33" s="353"/>
      <c r="G33" s="353"/>
      <c r="H33" s="9"/>
    </row>
    <row r="34" spans="1:8" ht="15.75">
      <c r="A34" s="9"/>
      <c r="B34" s="9"/>
      <c r="C34" s="352" t="s">
        <v>5</v>
      </c>
      <c r="D34" s="352"/>
      <c r="E34" s="3"/>
      <c r="F34" s="352" t="s">
        <v>6</v>
      </c>
      <c r="G34" s="352"/>
      <c r="H34" s="9"/>
    </row>
    <row r="35" spans="1:8" ht="15.75">
      <c r="A35" s="9"/>
      <c r="B35" s="9"/>
      <c r="C35" s="9"/>
      <c r="D35" s="9"/>
      <c r="E35" s="9"/>
      <c r="F35" s="9"/>
    </row>
    <row r="36" spans="1:8" ht="15.75">
      <c r="A36" s="9"/>
      <c r="B36" s="9"/>
      <c r="C36" s="9"/>
      <c r="D36" s="9"/>
      <c r="E36" s="9"/>
      <c r="F36" s="9"/>
    </row>
    <row r="37" spans="1:8" ht="15.75">
      <c r="A37" s="9"/>
      <c r="B37" s="9"/>
      <c r="C37" s="9"/>
      <c r="D37" s="9"/>
      <c r="E37" s="9"/>
      <c r="F37" s="9"/>
    </row>
    <row r="38" spans="1:8" ht="15">
      <c r="A38" s="13"/>
      <c r="B38" s="13"/>
      <c r="C38" s="13"/>
      <c r="D38" s="13"/>
      <c r="E38" s="13"/>
      <c r="F38" s="13"/>
    </row>
    <row r="39" spans="1:8" ht="15">
      <c r="A39" s="14"/>
      <c r="B39" s="14"/>
      <c r="C39" s="14"/>
      <c r="D39" s="14"/>
      <c r="E39" s="14"/>
      <c r="F39" s="14"/>
    </row>
    <row r="40" spans="1:8" ht="15">
      <c r="A40" s="14"/>
      <c r="B40" s="14"/>
      <c r="C40" s="14"/>
      <c r="D40" s="14"/>
      <c r="E40" s="14"/>
      <c r="F40" s="14"/>
    </row>
    <row r="41" spans="1:8" ht="15">
      <c r="A41" s="14"/>
      <c r="B41" s="14"/>
      <c r="C41" s="14"/>
      <c r="D41" s="14"/>
      <c r="E41" s="14"/>
      <c r="F41" s="14"/>
    </row>
    <row r="42" spans="1:8" ht="15">
      <c r="F42" s="14"/>
    </row>
    <row r="43" spans="1:8" ht="15">
      <c r="F43" s="14"/>
    </row>
    <row r="44" spans="1:8" ht="15">
      <c r="F44" s="14"/>
    </row>
    <row r="45" spans="1:8" ht="15">
      <c r="F45" s="14"/>
    </row>
  </sheetData>
  <sheetProtection selectLockedCells="1" selectUnlockedCells="1"/>
  <mergeCells count="28">
    <mergeCell ref="A7:F7"/>
    <mergeCell ref="A2:G2"/>
    <mergeCell ref="A3:G3"/>
    <mergeCell ref="A4:G4"/>
    <mergeCell ref="A5:G5"/>
    <mergeCell ref="A6:G6"/>
    <mergeCell ref="A22:D22"/>
    <mergeCell ref="A8:F8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F33:G33"/>
    <mergeCell ref="C34:D34"/>
    <mergeCell ref="F34:G34"/>
    <mergeCell ref="A23:D23"/>
    <mergeCell ref="A24:D24"/>
    <mergeCell ref="A25:D25"/>
    <mergeCell ref="F30:G30"/>
    <mergeCell ref="C31:D31"/>
    <mergeCell ref="F31:G31"/>
    <mergeCell ref="A26:D26"/>
  </mergeCells>
  <printOptions horizontalCentered="1"/>
  <pageMargins left="0.78749999999999998" right="0.39374999999999999" top="0.98402777777777772" bottom="0.98402777777777772" header="0.51180555555555551" footer="0.51180555555555551"/>
  <pageSetup paperSize="9" scale="89" firstPageNumber="0" orientation="portrait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</sheetPr>
  <dimension ref="A1:H35"/>
  <sheetViews>
    <sheetView view="pageBreakPreview" zoomScale="66" zoomScaleSheetLayoutView="66" workbookViewId="0">
      <selection activeCell="G16" sqref="G16"/>
    </sheetView>
  </sheetViews>
  <sheetFormatPr defaultRowHeight="12.75"/>
  <cols>
    <col min="5" max="5" width="19.7109375" customWidth="1"/>
    <col min="6" max="6" width="20.28515625" customWidth="1"/>
    <col min="7" max="7" width="20" customWidth="1"/>
  </cols>
  <sheetData>
    <row r="1" spans="1:7" ht="15.75">
      <c r="A1" s="3"/>
      <c r="B1" s="3"/>
      <c r="C1" s="3"/>
      <c r="D1" s="3"/>
      <c r="E1" s="3"/>
      <c r="F1" s="3"/>
      <c r="G1" s="14"/>
    </row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3.5" customHeight="1">
      <c r="A3" s="362" t="s">
        <v>334</v>
      </c>
      <c r="B3" s="362"/>
      <c r="C3" s="362"/>
      <c r="D3" s="362"/>
      <c r="E3" s="362"/>
      <c r="F3" s="362"/>
      <c r="G3" s="362"/>
    </row>
    <row r="4" spans="1:7" ht="29.25" customHeight="1">
      <c r="A4" s="358"/>
      <c r="B4" s="358"/>
      <c r="C4" s="358"/>
      <c r="D4" s="358"/>
      <c r="E4" s="358"/>
      <c r="F4" s="358"/>
      <c r="G4" s="358"/>
    </row>
    <row r="5" spans="1:7" ht="15.75">
      <c r="A5" s="363" t="s">
        <v>1</v>
      </c>
      <c r="B5" s="363"/>
      <c r="C5" s="363"/>
      <c r="D5" s="363"/>
      <c r="E5" s="363"/>
      <c r="F5" s="363"/>
      <c r="G5" s="363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6.5" customHeight="1">
      <c r="A7" s="355"/>
      <c r="B7" s="355"/>
      <c r="C7" s="355"/>
      <c r="D7" s="355"/>
      <c r="E7" s="355"/>
      <c r="F7" s="355"/>
      <c r="G7" s="14"/>
    </row>
    <row r="8" spans="1:7" ht="15.75" customHeight="1">
      <c r="A8" s="355"/>
      <c r="B8" s="355"/>
      <c r="C8" s="355"/>
      <c r="D8" s="355"/>
      <c r="E8" s="355"/>
      <c r="F8" s="355"/>
      <c r="G8" s="14"/>
    </row>
    <row r="9" spans="1:7" ht="15.75">
      <c r="A9" s="3"/>
      <c r="B9" s="3"/>
      <c r="C9" s="3"/>
      <c r="D9" s="3"/>
      <c r="E9" s="3"/>
      <c r="F9" s="3"/>
      <c r="G9" s="14"/>
    </row>
    <row r="10" spans="1:7" ht="15.75">
      <c r="A10" s="3"/>
      <c r="B10" s="3"/>
      <c r="C10" s="3"/>
      <c r="D10" s="3"/>
      <c r="E10" s="3"/>
      <c r="F10" s="3"/>
      <c r="G10" s="14"/>
    </row>
    <row r="11" spans="1:7" ht="15.75">
      <c r="A11" s="3"/>
      <c r="B11" s="3"/>
      <c r="C11" s="3"/>
      <c r="D11" s="3"/>
      <c r="E11" s="3"/>
      <c r="F11" s="3"/>
      <c r="G11" s="14"/>
    </row>
    <row r="12" spans="1:7" ht="34.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7" ht="15.75">
      <c r="A13" s="359" t="s">
        <v>363</v>
      </c>
      <c r="B13" s="360"/>
      <c r="C13" s="360"/>
      <c r="D13" s="361"/>
      <c r="E13" s="22">
        <v>473412</v>
      </c>
      <c r="F13" s="22">
        <v>473412</v>
      </c>
      <c r="G13" s="22">
        <v>473412</v>
      </c>
    </row>
    <row r="14" spans="1:7" ht="15.75">
      <c r="A14" s="359" t="s">
        <v>137</v>
      </c>
      <c r="B14" s="360"/>
      <c r="C14" s="360"/>
      <c r="D14" s="361"/>
      <c r="E14" s="22">
        <v>0</v>
      </c>
      <c r="F14" s="22">
        <v>0</v>
      </c>
      <c r="G14" s="22">
        <v>0</v>
      </c>
    </row>
    <row r="15" spans="1:7" ht="15.75">
      <c r="A15" s="343"/>
      <c r="B15" s="343"/>
      <c r="C15" s="343"/>
      <c r="D15" s="343"/>
      <c r="E15" s="22">
        <v>0</v>
      </c>
      <c r="F15" s="22">
        <v>0</v>
      </c>
      <c r="G15" s="22">
        <v>0</v>
      </c>
    </row>
    <row r="16" spans="1:7" ht="15.75">
      <c r="A16" s="343"/>
      <c r="B16" s="343"/>
      <c r="C16" s="343"/>
      <c r="D16" s="343"/>
      <c r="E16" s="22">
        <v>0</v>
      </c>
      <c r="F16" s="22">
        <v>0</v>
      </c>
      <c r="G16" s="22">
        <v>0</v>
      </c>
    </row>
    <row r="17" spans="1:8" ht="15.75">
      <c r="A17" s="343"/>
      <c r="B17" s="343"/>
      <c r="C17" s="343"/>
      <c r="D17" s="343"/>
      <c r="E17" s="22">
        <v>0</v>
      </c>
      <c r="F17" s="22">
        <v>0</v>
      </c>
      <c r="G17" s="22">
        <v>0</v>
      </c>
    </row>
    <row r="18" spans="1:8" ht="15.75">
      <c r="A18" s="343"/>
      <c r="B18" s="343"/>
      <c r="C18" s="343"/>
      <c r="D18" s="343"/>
      <c r="E18" s="22">
        <v>0</v>
      </c>
      <c r="F18" s="22">
        <v>0</v>
      </c>
      <c r="G18" s="22">
        <v>0</v>
      </c>
    </row>
    <row r="19" spans="1:8" ht="15.75">
      <c r="A19" s="344" t="s">
        <v>2</v>
      </c>
      <c r="B19" s="344"/>
      <c r="C19" s="344"/>
      <c r="D19" s="344"/>
      <c r="E19" s="5">
        <f>SUM(E13:E18)</f>
        <v>473412</v>
      </c>
      <c r="F19" s="5">
        <f>SUM(F13:F18)</f>
        <v>473412</v>
      </c>
      <c r="G19" s="5">
        <f>SUM(G13:G18)</f>
        <v>473412</v>
      </c>
    </row>
    <row r="20" spans="1:8" ht="15.75">
      <c r="A20" s="344" t="s">
        <v>3</v>
      </c>
      <c r="B20" s="344"/>
      <c r="C20" s="344"/>
      <c r="D20" s="344"/>
      <c r="E20" s="5">
        <f>E19/1000</f>
        <v>473.41199999999998</v>
      </c>
      <c r="F20" s="5">
        <f>F19/1000</f>
        <v>473.41199999999998</v>
      </c>
      <c r="G20" s="5">
        <f>G19/1000</f>
        <v>473.41199999999998</v>
      </c>
    </row>
    <row r="21" spans="1:8" ht="15.75">
      <c r="A21" s="3"/>
      <c r="B21" s="3"/>
      <c r="C21" s="352" t="s">
        <v>5</v>
      </c>
      <c r="D21" s="352"/>
      <c r="E21" s="3"/>
      <c r="F21" s="352" t="s">
        <v>6</v>
      </c>
      <c r="G21" s="352"/>
      <c r="H21" s="9"/>
    </row>
    <row r="22" spans="1:8" ht="15.75">
      <c r="A22" s="3"/>
      <c r="B22" s="3"/>
      <c r="C22" s="3"/>
      <c r="D22" s="3"/>
      <c r="E22" s="3"/>
      <c r="F22" s="3"/>
      <c r="G22" s="3"/>
      <c r="H22" s="9"/>
    </row>
    <row r="23" spans="1:8" ht="15.75">
      <c r="A23" s="3" t="s">
        <v>7</v>
      </c>
      <c r="B23" s="3"/>
      <c r="C23" s="27"/>
      <c r="D23" s="27"/>
      <c r="E23" s="3"/>
      <c r="F23" s="353"/>
      <c r="G23" s="353"/>
      <c r="H23" s="9"/>
    </row>
    <row r="24" spans="1:8" ht="15.75">
      <c r="A24" s="9"/>
      <c r="B24" s="9"/>
      <c r="C24" s="352" t="s">
        <v>5</v>
      </c>
      <c r="D24" s="352"/>
      <c r="E24" s="3"/>
      <c r="F24" s="352" t="s">
        <v>6</v>
      </c>
      <c r="G24" s="352"/>
      <c r="H24" s="9"/>
    </row>
    <row r="25" spans="1:8" ht="15.75">
      <c r="A25" s="9"/>
      <c r="B25" s="9"/>
      <c r="C25" s="9"/>
      <c r="D25" s="9"/>
      <c r="E25" s="9"/>
      <c r="F25" s="9"/>
    </row>
    <row r="26" spans="1:8" ht="15.75">
      <c r="A26" s="9"/>
      <c r="B26" s="9"/>
      <c r="C26" s="9"/>
      <c r="D26" s="9"/>
      <c r="E26" s="9"/>
      <c r="F26" s="9"/>
    </row>
    <row r="27" spans="1:8" ht="15.75">
      <c r="A27" s="9"/>
      <c r="B27" s="9"/>
      <c r="C27" s="9"/>
      <c r="D27" s="9"/>
      <c r="E27" s="9"/>
      <c r="F27" s="9"/>
    </row>
    <row r="28" spans="1:8" ht="15">
      <c r="A28" s="13"/>
      <c r="B28" s="13"/>
      <c r="C28" s="13"/>
      <c r="D28" s="13"/>
      <c r="E28" s="13"/>
      <c r="F28" s="13"/>
    </row>
    <row r="29" spans="1:8" ht="15">
      <c r="A29" s="14"/>
      <c r="B29" s="14"/>
      <c r="C29" s="14"/>
      <c r="D29" s="14"/>
      <c r="E29" s="14"/>
      <c r="F29" s="14"/>
    </row>
    <row r="30" spans="1:8" ht="15">
      <c r="A30" s="14"/>
      <c r="B30" s="14"/>
      <c r="C30" s="14"/>
      <c r="D30" s="14"/>
      <c r="E30" s="14"/>
      <c r="F30" s="14"/>
    </row>
    <row r="31" spans="1:8" ht="15">
      <c r="A31" s="14"/>
      <c r="B31" s="14"/>
      <c r="C31" s="14"/>
      <c r="D31" s="14"/>
      <c r="E31" s="14"/>
      <c r="F31" s="14"/>
    </row>
    <row r="32" spans="1:8" ht="15">
      <c r="F32" s="14"/>
    </row>
    <row r="33" spans="6:6" ht="15">
      <c r="F33" s="14"/>
    </row>
    <row r="34" spans="6:6" ht="15">
      <c r="F34" s="14"/>
    </row>
    <row r="35" spans="6:6" ht="15">
      <c r="F35" s="14"/>
    </row>
  </sheetData>
  <sheetProtection selectLockedCells="1" selectUnlockedCells="1"/>
  <mergeCells count="21">
    <mergeCell ref="A16:D16"/>
    <mergeCell ref="A2:G2"/>
    <mergeCell ref="A3:G3"/>
    <mergeCell ref="A4:G4"/>
    <mergeCell ref="A5:G5"/>
    <mergeCell ref="A6:G6"/>
    <mergeCell ref="A7:F7"/>
    <mergeCell ref="A8:F8"/>
    <mergeCell ref="A12:D12"/>
    <mergeCell ref="A13:D13"/>
    <mergeCell ref="A14:D14"/>
    <mergeCell ref="A15:D15"/>
    <mergeCell ref="F23:G23"/>
    <mergeCell ref="C24:D24"/>
    <mergeCell ref="F24:G24"/>
    <mergeCell ref="A17:D17"/>
    <mergeCell ref="A18:D18"/>
    <mergeCell ref="A19:D19"/>
    <mergeCell ref="A20:D20"/>
    <mergeCell ref="C21:D21"/>
    <mergeCell ref="F21:G21"/>
  </mergeCells>
  <pageMargins left="0.90972222222222221" right="0.22013888888888888" top="0.98402777777777772" bottom="0.98402777777777772" header="0.51180555555555551" footer="0.51180555555555551"/>
  <pageSetup paperSize="9" scale="87" firstPageNumber="0" orientation="portrait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</sheetPr>
  <dimension ref="A1:H35"/>
  <sheetViews>
    <sheetView view="pageBreakPreview" zoomScale="66" zoomScaleSheetLayoutView="66" workbookViewId="0">
      <selection activeCell="A21" sqref="A21:IV24"/>
    </sheetView>
  </sheetViews>
  <sheetFormatPr defaultRowHeight="12.75"/>
  <cols>
    <col min="5" max="5" width="19.7109375" customWidth="1"/>
    <col min="6" max="6" width="20.28515625" customWidth="1"/>
    <col min="7" max="7" width="20" customWidth="1"/>
  </cols>
  <sheetData>
    <row r="1" spans="1:7" ht="15.75">
      <c r="A1" s="3"/>
      <c r="B1" s="3"/>
      <c r="C1" s="3"/>
      <c r="D1" s="3"/>
      <c r="E1" s="3"/>
      <c r="F1" s="3"/>
      <c r="G1" s="14"/>
    </row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3.5" customHeight="1">
      <c r="A3" s="362" t="s">
        <v>364</v>
      </c>
      <c r="B3" s="362"/>
      <c r="C3" s="362"/>
      <c r="D3" s="362"/>
      <c r="E3" s="362"/>
      <c r="F3" s="362"/>
      <c r="G3" s="362"/>
    </row>
    <row r="4" spans="1:7" ht="29.25" customHeight="1">
      <c r="A4" s="358"/>
      <c r="B4" s="358"/>
      <c r="C4" s="358"/>
      <c r="D4" s="358"/>
      <c r="E4" s="358"/>
      <c r="F4" s="358"/>
      <c r="G4" s="358"/>
    </row>
    <row r="5" spans="1:7" ht="15.75">
      <c r="A5" s="363" t="s">
        <v>1</v>
      </c>
      <c r="B5" s="363"/>
      <c r="C5" s="363"/>
      <c r="D5" s="363"/>
      <c r="E5" s="363"/>
      <c r="F5" s="363"/>
      <c r="G5" s="363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6.5" customHeight="1">
      <c r="A7" s="355"/>
      <c r="B7" s="355"/>
      <c r="C7" s="355"/>
      <c r="D7" s="355"/>
      <c r="E7" s="355"/>
      <c r="F7" s="355"/>
      <c r="G7" s="14"/>
    </row>
    <row r="8" spans="1:7" ht="15.75" customHeight="1">
      <c r="A8" s="355"/>
      <c r="B8" s="355"/>
      <c r="C8" s="355"/>
      <c r="D8" s="355"/>
      <c r="E8" s="355"/>
      <c r="F8" s="355"/>
      <c r="G8" s="14"/>
    </row>
    <row r="9" spans="1:7" ht="15.75">
      <c r="A9" s="3"/>
      <c r="B9" s="3"/>
      <c r="C9" s="3"/>
      <c r="D9" s="3"/>
      <c r="E9" s="3"/>
      <c r="F9" s="3"/>
      <c r="G9" s="14"/>
    </row>
    <row r="10" spans="1:7" ht="15.75">
      <c r="A10" s="3"/>
      <c r="B10" s="3"/>
      <c r="C10" s="3"/>
      <c r="D10" s="3"/>
      <c r="E10" s="3"/>
      <c r="F10" s="3"/>
      <c r="G10" s="14"/>
    </row>
    <row r="11" spans="1:7" ht="15.75">
      <c r="A11" s="3"/>
      <c r="B11" s="3"/>
      <c r="C11" s="3"/>
      <c r="D11" s="3"/>
      <c r="E11" s="3"/>
      <c r="F11" s="3"/>
      <c r="G11" s="14"/>
    </row>
    <row r="12" spans="1:7" ht="34.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7" ht="15.75">
      <c r="A13" s="359"/>
      <c r="B13" s="360"/>
      <c r="C13" s="360"/>
      <c r="D13" s="361"/>
      <c r="E13" s="22">
        <v>0</v>
      </c>
      <c r="F13" s="22">
        <v>0</v>
      </c>
      <c r="G13" s="22">
        <v>0</v>
      </c>
    </row>
    <row r="14" spans="1:7" ht="15.75">
      <c r="A14" s="359"/>
      <c r="B14" s="360"/>
      <c r="C14" s="360"/>
      <c r="D14" s="361"/>
      <c r="E14" s="22">
        <v>0</v>
      </c>
      <c r="F14" s="22">
        <v>0</v>
      </c>
      <c r="G14" s="22">
        <v>0</v>
      </c>
    </row>
    <row r="15" spans="1:7" ht="15.75">
      <c r="A15" s="343"/>
      <c r="B15" s="343"/>
      <c r="C15" s="343"/>
      <c r="D15" s="343"/>
      <c r="E15" s="22">
        <v>0</v>
      </c>
      <c r="F15" s="22">
        <v>0</v>
      </c>
      <c r="G15" s="22">
        <v>0</v>
      </c>
    </row>
    <row r="16" spans="1:7" ht="15.75">
      <c r="A16" s="343"/>
      <c r="B16" s="343"/>
      <c r="C16" s="343"/>
      <c r="D16" s="343"/>
      <c r="E16" s="22">
        <v>0</v>
      </c>
      <c r="F16" s="22">
        <v>0</v>
      </c>
      <c r="G16" s="22">
        <v>0</v>
      </c>
    </row>
    <row r="17" spans="1:8" ht="15.75">
      <c r="A17" s="343"/>
      <c r="B17" s="343"/>
      <c r="C17" s="343"/>
      <c r="D17" s="343"/>
      <c r="E17" s="22">
        <v>0</v>
      </c>
      <c r="F17" s="22">
        <v>0</v>
      </c>
      <c r="G17" s="22">
        <v>0</v>
      </c>
    </row>
    <row r="18" spans="1:8" ht="15.75">
      <c r="A18" s="343"/>
      <c r="B18" s="343"/>
      <c r="C18" s="343"/>
      <c r="D18" s="343"/>
      <c r="E18" s="22">
        <v>0</v>
      </c>
      <c r="F18" s="22">
        <v>0</v>
      </c>
      <c r="G18" s="22">
        <v>0</v>
      </c>
    </row>
    <row r="19" spans="1:8" ht="15.75">
      <c r="A19" s="344" t="s">
        <v>2</v>
      </c>
      <c r="B19" s="344"/>
      <c r="C19" s="344"/>
      <c r="D19" s="344"/>
      <c r="E19" s="5">
        <f>SUM(E13:E18)</f>
        <v>0</v>
      </c>
      <c r="F19" s="5">
        <f>SUM(F13:F18)</f>
        <v>0</v>
      </c>
      <c r="G19" s="5">
        <f>SUM(G13:G18)</f>
        <v>0</v>
      </c>
    </row>
    <row r="20" spans="1:8" ht="15.75">
      <c r="A20" s="344" t="s">
        <v>3</v>
      </c>
      <c r="B20" s="344"/>
      <c r="C20" s="344"/>
      <c r="D20" s="344"/>
      <c r="E20" s="5">
        <f>E19/1000</f>
        <v>0</v>
      </c>
      <c r="F20" s="5">
        <f>F19/1000</f>
        <v>0</v>
      </c>
      <c r="G20" s="5">
        <f>G19/1000</f>
        <v>0</v>
      </c>
    </row>
    <row r="21" spans="1:8" ht="15.75">
      <c r="A21" s="3"/>
      <c r="B21" s="3"/>
      <c r="C21" s="352" t="s">
        <v>5</v>
      </c>
      <c r="D21" s="352"/>
      <c r="E21" s="3"/>
      <c r="F21" s="352" t="s">
        <v>6</v>
      </c>
      <c r="G21" s="352"/>
      <c r="H21" s="9"/>
    </row>
    <row r="22" spans="1:8" ht="15.75">
      <c r="A22" s="3"/>
      <c r="B22" s="3"/>
      <c r="C22" s="3"/>
      <c r="D22" s="3"/>
      <c r="E22" s="3"/>
      <c r="F22" s="3"/>
      <c r="G22" s="3"/>
      <c r="H22" s="9"/>
    </row>
    <row r="23" spans="1:8" ht="15.75">
      <c r="A23" s="3" t="s">
        <v>7</v>
      </c>
      <c r="B23" s="3"/>
      <c r="C23" s="27"/>
      <c r="D23" s="27"/>
      <c r="E23" s="3"/>
      <c r="F23" s="353"/>
      <c r="G23" s="353"/>
      <c r="H23" s="9"/>
    </row>
    <row r="24" spans="1:8" ht="15.75">
      <c r="A24" s="9"/>
      <c r="B24" s="9"/>
      <c r="C24" s="352" t="s">
        <v>5</v>
      </c>
      <c r="D24" s="352"/>
      <c r="E24" s="3"/>
      <c r="F24" s="352" t="s">
        <v>6</v>
      </c>
      <c r="G24" s="352"/>
      <c r="H24" s="9"/>
    </row>
    <row r="25" spans="1:8" ht="15.75">
      <c r="A25" s="9"/>
      <c r="B25" s="9"/>
      <c r="C25" s="9"/>
      <c r="D25" s="9"/>
      <c r="E25" s="9"/>
      <c r="F25" s="9"/>
    </row>
    <row r="26" spans="1:8" ht="15.75">
      <c r="A26" s="9"/>
      <c r="B26" s="9"/>
      <c r="C26" s="9"/>
      <c r="D26" s="9"/>
      <c r="E26" s="9"/>
      <c r="F26" s="9"/>
    </row>
    <row r="27" spans="1:8" ht="15.75">
      <c r="A27" s="9"/>
      <c r="B27" s="9"/>
      <c r="C27" s="9"/>
      <c r="D27" s="9"/>
      <c r="E27" s="9"/>
      <c r="F27" s="9"/>
    </row>
    <row r="28" spans="1:8" ht="15">
      <c r="A28" s="13"/>
      <c r="B28" s="13"/>
      <c r="C28" s="13"/>
      <c r="D28" s="13"/>
      <c r="E28" s="13"/>
      <c r="F28" s="13"/>
    </row>
    <row r="29" spans="1:8" ht="15">
      <c r="A29" s="14"/>
      <c r="B29" s="14"/>
      <c r="C29" s="14"/>
      <c r="D29" s="14"/>
      <c r="E29" s="14"/>
      <c r="F29" s="14"/>
    </row>
    <row r="30" spans="1:8" ht="15">
      <c r="A30" s="14"/>
      <c r="B30" s="14"/>
      <c r="C30" s="14"/>
      <c r="D30" s="14"/>
      <c r="E30" s="14"/>
      <c r="F30" s="14"/>
    </row>
    <row r="31" spans="1:8" ht="15">
      <c r="A31" s="14"/>
      <c r="B31" s="14"/>
      <c r="C31" s="14"/>
      <c r="D31" s="14"/>
      <c r="E31" s="14"/>
      <c r="F31" s="14"/>
    </row>
    <row r="32" spans="1:8" ht="15">
      <c r="F32" s="14"/>
    </row>
    <row r="33" spans="6:6" ht="15">
      <c r="F33" s="14"/>
    </row>
    <row r="34" spans="6:6" ht="15">
      <c r="F34" s="14"/>
    </row>
    <row r="35" spans="6:6" ht="15">
      <c r="F35" s="14"/>
    </row>
  </sheetData>
  <sheetProtection selectLockedCells="1" selectUnlockedCells="1"/>
  <mergeCells count="21">
    <mergeCell ref="A15:D15"/>
    <mergeCell ref="A16:D16"/>
    <mergeCell ref="F23:G23"/>
    <mergeCell ref="C24:D24"/>
    <mergeCell ref="F24:G24"/>
    <mergeCell ref="A17:D17"/>
    <mergeCell ref="A18:D18"/>
    <mergeCell ref="A19:D19"/>
    <mergeCell ref="A20:D20"/>
    <mergeCell ref="C21:D21"/>
    <mergeCell ref="F21:G21"/>
    <mergeCell ref="A7:F7"/>
    <mergeCell ref="A8:F8"/>
    <mergeCell ref="A12:D12"/>
    <mergeCell ref="A13:D13"/>
    <mergeCell ref="A14:D14"/>
    <mergeCell ref="A2:G2"/>
    <mergeCell ref="A3:G3"/>
    <mergeCell ref="A4:G4"/>
    <mergeCell ref="A5:G5"/>
    <mergeCell ref="A6:G6"/>
  </mergeCells>
  <pageMargins left="0.90972222222222221" right="0.22013888888888888" top="0.98402777777777772" bottom="0.98402777777777772" header="0.51180555555555551" footer="0.51180555555555551"/>
  <pageSetup paperSize="9" scale="87" firstPageNumber="0" orientation="portrait" horizontalDpi="300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</sheetPr>
  <dimension ref="A1:H35"/>
  <sheetViews>
    <sheetView view="pageBreakPreview" zoomScale="66" zoomScaleSheetLayoutView="66" workbookViewId="0">
      <selection activeCell="A21" sqref="A21:IV24"/>
    </sheetView>
  </sheetViews>
  <sheetFormatPr defaultRowHeight="12.75"/>
  <cols>
    <col min="5" max="5" width="19.7109375" customWidth="1"/>
    <col min="6" max="6" width="20.28515625" customWidth="1"/>
    <col min="7" max="7" width="20" customWidth="1"/>
  </cols>
  <sheetData>
    <row r="1" spans="1:7" ht="15.75">
      <c r="A1" s="3"/>
      <c r="B1" s="3"/>
      <c r="C1" s="3"/>
      <c r="D1" s="3"/>
      <c r="E1" s="3"/>
      <c r="F1" s="3"/>
      <c r="G1" s="14"/>
    </row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3.5" customHeight="1">
      <c r="A3" s="362" t="s">
        <v>335</v>
      </c>
      <c r="B3" s="362"/>
      <c r="C3" s="362"/>
      <c r="D3" s="362"/>
      <c r="E3" s="362"/>
      <c r="F3" s="362"/>
      <c r="G3" s="362"/>
    </row>
    <row r="4" spans="1:7" ht="29.25" customHeight="1">
      <c r="A4" s="358"/>
      <c r="B4" s="358"/>
      <c r="C4" s="358"/>
      <c r="D4" s="358"/>
      <c r="E4" s="358"/>
      <c r="F4" s="358"/>
      <c r="G4" s="358"/>
    </row>
    <row r="5" spans="1:7" ht="15.75">
      <c r="A5" s="363" t="s">
        <v>1</v>
      </c>
      <c r="B5" s="363"/>
      <c r="C5" s="363"/>
      <c r="D5" s="363"/>
      <c r="E5" s="363"/>
      <c r="F5" s="363"/>
      <c r="G5" s="363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6.5" customHeight="1">
      <c r="A7" s="355"/>
      <c r="B7" s="355"/>
      <c r="C7" s="355"/>
      <c r="D7" s="355"/>
      <c r="E7" s="355"/>
      <c r="F7" s="355"/>
      <c r="G7" s="14"/>
    </row>
    <row r="8" spans="1:7" ht="15.75" customHeight="1">
      <c r="A8" s="355"/>
      <c r="B8" s="355"/>
      <c r="C8" s="355"/>
      <c r="D8" s="355"/>
      <c r="E8" s="355"/>
      <c r="F8" s="355"/>
      <c r="G8" s="14"/>
    </row>
    <row r="9" spans="1:7" ht="15.75">
      <c r="A9" s="3"/>
      <c r="B9" s="3"/>
      <c r="C9" s="3"/>
      <c r="D9" s="3"/>
      <c r="E9" s="3"/>
      <c r="F9" s="3"/>
      <c r="G9" s="14"/>
    </row>
    <row r="10" spans="1:7" ht="15.75">
      <c r="A10" s="3"/>
      <c r="B10" s="3"/>
      <c r="C10" s="3"/>
      <c r="D10" s="3"/>
      <c r="E10" s="3"/>
      <c r="F10" s="3"/>
      <c r="G10" s="14"/>
    </row>
    <row r="11" spans="1:7" ht="15.75">
      <c r="A11" s="3"/>
      <c r="B11" s="3"/>
      <c r="C11" s="3"/>
      <c r="D11" s="3"/>
      <c r="E11" s="3"/>
      <c r="F11" s="3"/>
      <c r="G11" s="14"/>
    </row>
    <row r="12" spans="1:7" ht="34.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7" ht="15.75">
      <c r="A13" s="343"/>
      <c r="B13" s="343"/>
      <c r="C13" s="343"/>
      <c r="D13" s="343"/>
      <c r="E13" s="22">
        <v>0</v>
      </c>
      <c r="F13" s="22">
        <v>0</v>
      </c>
      <c r="G13" s="22">
        <v>0</v>
      </c>
    </row>
    <row r="14" spans="1:7" ht="15.75">
      <c r="A14" s="343"/>
      <c r="B14" s="343"/>
      <c r="C14" s="343"/>
      <c r="D14" s="343"/>
      <c r="E14" s="22">
        <v>0</v>
      </c>
      <c r="F14" s="22">
        <v>0</v>
      </c>
      <c r="G14" s="22">
        <v>0</v>
      </c>
    </row>
    <row r="15" spans="1:7" ht="15.75">
      <c r="A15" s="343"/>
      <c r="B15" s="343"/>
      <c r="C15" s="343"/>
      <c r="D15" s="343"/>
      <c r="E15" s="22">
        <v>0</v>
      </c>
      <c r="F15" s="22">
        <v>0</v>
      </c>
      <c r="G15" s="22">
        <v>0</v>
      </c>
    </row>
    <row r="16" spans="1:7" ht="15.75">
      <c r="A16" s="343"/>
      <c r="B16" s="343"/>
      <c r="C16" s="343"/>
      <c r="D16" s="343"/>
      <c r="E16" s="22">
        <v>0</v>
      </c>
      <c r="F16" s="22">
        <v>0</v>
      </c>
      <c r="G16" s="22">
        <v>0</v>
      </c>
    </row>
    <row r="17" spans="1:8" ht="15.75">
      <c r="A17" s="343"/>
      <c r="B17" s="343"/>
      <c r="C17" s="343"/>
      <c r="D17" s="343"/>
      <c r="E17" s="22">
        <v>0</v>
      </c>
      <c r="F17" s="22">
        <v>0</v>
      </c>
      <c r="G17" s="22">
        <v>0</v>
      </c>
    </row>
    <row r="18" spans="1:8" ht="15.75">
      <c r="A18" s="343"/>
      <c r="B18" s="343"/>
      <c r="C18" s="343"/>
      <c r="D18" s="343"/>
      <c r="E18" s="22">
        <v>0</v>
      </c>
      <c r="F18" s="22">
        <v>0</v>
      </c>
      <c r="G18" s="22">
        <v>0</v>
      </c>
    </row>
    <row r="19" spans="1:8" ht="15.75">
      <c r="A19" s="344" t="s">
        <v>2</v>
      </c>
      <c r="B19" s="344"/>
      <c r="C19" s="344"/>
      <c r="D19" s="344"/>
      <c r="E19" s="5">
        <f>SUM(E13:E18)</f>
        <v>0</v>
      </c>
      <c r="F19" s="5">
        <f>SUM(F13:F18)</f>
        <v>0</v>
      </c>
      <c r="G19" s="5">
        <f>SUM(G13:G18)</f>
        <v>0</v>
      </c>
    </row>
    <row r="20" spans="1:8" ht="15.75">
      <c r="A20" s="344" t="s">
        <v>3</v>
      </c>
      <c r="B20" s="344"/>
      <c r="C20" s="344"/>
      <c r="D20" s="344"/>
      <c r="E20" s="5">
        <f>E19/1000</f>
        <v>0</v>
      </c>
      <c r="F20" s="5">
        <f>F19/1000</f>
        <v>0</v>
      </c>
      <c r="G20" s="5">
        <f>G19/1000</f>
        <v>0</v>
      </c>
    </row>
    <row r="21" spans="1:8" ht="15.75">
      <c r="A21" s="3"/>
      <c r="B21" s="3"/>
      <c r="C21" s="352" t="s">
        <v>5</v>
      </c>
      <c r="D21" s="352"/>
      <c r="E21" s="3"/>
      <c r="F21" s="352" t="s">
        <v>6</v>
      </c>
      <c r="G21" s="352"/>
      <c r="H21" s="9"/>
    </row>
    <row r="22" spans="1:8" ht="15.75">
      <c r="A22" s="3"/>
      <c r="B22" s="3"/>
      <c r="C22" s="3"/>
      <c r="D22" s="3"/>
      <c r="E22" s="3"/>
      <c r="F22" s="3"/>
      <c r="G22" s="3"/>
      <c r="H22" s="9"/>
    </row>
    <row r="23" spans="1:8" ht="15.75">
      <c r="A23" s="3" t="s">
        <v>7</v>
      </c>
      <c r="B23" s="3"/>
      <c r="C23" s="27"/>
      <c r="D23" s="27"/>
      <c r="E23" s="3"/>
      <c r="F23" s="353"/>
      <c r="G23" s="353"/>
      <c r="H23" s="9"/>
    </row>
    <row r="24" spans="1:8" ht="15.75">
      <c r="A24" s="9"/>
      <c r="B24" s="9"/>
      <c r="C24" s="352" t="s">
        <v>5</v>
      </c>
      <c r="D24" s="352"/>
      <c r="E24" s="3"/>
      <c r="F24" s="352" t="s">
        <v>6</v>
      </c>
      <c r="G24" s="352"/>
      <c r="H24" s="9"/>
    </row>
    <row r="25" spans="1:8" ht="15.75">
      <c r="A25" s="9"/>
      <c r="B25" s="9"/>
      <c r="C25" s="9"/>
      <c r="D25" s="9"/>
      <c r="E25" s="9"/>
      <c r="F25" s="9"/>
    </row>
    <row r="26" spans="1:8" ht="15.75">
      <c r="A26" s="9"/>
      <c r="B26" s="9"/>
      <c r="C26" s="9"/>
      <c r="D26" s="9"/>
      <c r="E26" s="9"/>
      <c r="F26" s="9"/>
    </row>
    <row r="27" spans="1:8" ht="15.75">
      <c r="A27" s="9"/>
      <c r="B27" s="9"/>
      <c r="C27" s="9"/>
      <c r="D27" s="9"/>
      <c r="E27" s="9"/>
      <c r="F27" s="9"/>
    </row>
    <row r="28" spans="1:8" ht="15">
      <c r="A28" s="13"/>
      <c r="B28" s="13"/>
      <c r="C28" s="13"/>
      <c r="D28" s="13"/>
      <c r="E28" s="13"/>
      <c r="F28" s="13"/>
    </row>
    <row r="29" spans="1:8" ht="15">
      <c r="A29" s="14"/>
      <c r="B29" s="14"/>
      <c r="C29" s="14"/>
      <c r="D29" s="14"/>
      <c r="E29" s="14"/>
      <c r="F29" s="14"/>
    </row>
    <row r="30" spans="1:8" ht="15">
      <c r="A30" s="14"/>
      <c r="B30" s="14"/>
      <c r="C30" s="14"/>
      <c r="D30" s="14"/>
      <c r="E30" s="14"/>
      <c r="F30" s="14"/>
    </row>
    <row r="31" spans="1:8" ht="15">
      <c r="A31" s="14"/>
      <c r="B31" s="14"/>
      <c r="C31" s="14"/>
      <c r="D31" s="14"/>
      <c r="E31" s="14"/>
      <c r="F31" s="14"/>
    </row>
    <row r="32" spans="1:8" ht="15">
      <c r="F32" s="14"/>
    </row>
    <row r="33" spans="6:6" ht="15">
      <c r="F33" s="14"/>
    </row>
    <row r="34" spans="6:6" ht="15">
      <c r="F34" s="14"/>
    </row>
    <row r="35" spans="6:6" ht="15">
      <c r="F35" s="14"/>
    </row>
  </sheetData>
  <sheetProtection selectLockedCells="1" selectUnlockedCells="1"/>
  <mergeCells count="21">
    <mergeCell ref="A16:D16"/>
    <mergeCell ref="A2:G2"/>
    <mergeCell ref="A3:G3"/>
    <mergeCell ref="A4:G4"/>
    <mergeCell ref="A5:G5"/>
    <mergeCell ref="A6:G6"/>
    <mergeCell ref="A7:F7"/>
    <mergeCell ref="A8:F8"/>
    <mergeCell ref="A12:D12"/>
    <mergeCell ref="A13:D13"/>
    <mergeCell ref="A14:D14"/>
    <mergeCell ref="A15:D15"/>
    <mergeCell ref="F23:G23"/>
    <mergeCell ref="C24:D24"/>
    <mergeCell ref="F24:G24"/>
    <mergeCell ref="A17:D17"/>
    <mergeCell ref="A18:D18"/>
    <mergeCell ref="A19:D19"/>
    <mergeCell ref="A20:D20"/>
    <mergeCell ref="C21:D21"/>
    <mergeCell ref="F21:G21"/>
  </mergeCells>
  <pageMargins left="0.90972222222222221" right="0.22013888888888888" top="0.98402777777777772" bottom="0.98402777777777772" header="0.51180555555555551" footer="0.51180555555555551"/>
  <pageSetup paperSize="9" scale="87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FF"/>
  </sheetPr>
  <dimension ref="A1:H45"/>
  <sheetViews>
    <sheetView view="pageBreakPreview" zoomScale="66" zoomScaleSheetLayoutView="66" workbookViewId="0">
      <selection activeCell="G25" sqref="G25"/>
    </sheetView>
  </sheetViews>
  <sheetFormatPr defaultRowHeight="12.75"/>
  <cols>
    <col min="5" max="5" width="19.7109375" customWidth="1"/>
    <col min="6" max="6" width="20.28515625" customWidth="1"/>
    <col min="7" max="7" width="20" customWidth="1"/>
  </cols>
  <sheetData>
    <row r="1" spans="1:8" ht="15.75">
      <c r="A1" s="3"/>
      <c r="B1" s="3"/>
      <c r="C1" s="3"/>
      <c r="D1" s="3"/>
      <c r="E1" s="3"/>
      <c r="F1" s="3"/>
      <c r="G1" s="14"/>
    </row>
    <row r="2" spans="1:8" ht="15.75">
      <c r="A2" s="357" t="s">
        <v>0</v>
      </c>
      <c r="B2" s="357"/>
      <c r="C2" s="357"/>
      <c r="D2" s="357"/>
      <c r="E2" s="357"/>
      <c r="F2" s="357"/>
      <c r="G2" s="357"/>
    </row>
    <row r="3" spans="1:8" ht="43.5" customHeight="1">
      <c r="A3" s="362" t="s">
        <v>334</v>
      </c>
      <c r="B3" s="362"/>
      <c r="C3" s="362"/>
      <c r="D3" s="362"/>
      <c r="E3" s="362"/>
      <c r="F3" s="362"/>
      <c r="G3" s="362"/>
    </row>
    <row r="4" spans="1:8" ht="29.25" customHeight="1">
      <c r="A4" s="358"/>
      <c r="B4" s="358"/>
      <c r="C4" s="358"/>
      <c r="D4" s="358"/>
      <c r="E4" s="358"/>
      <c r="F4" s="358"/>
      <c r="G4" s="358"/>
    </row>
    <row r="5" spans="1:8" ht="15.75">
      <c r="A5" s="363" t="s">
        <v>1</v>
      </c>
      <c r="B5" s="363"/>
      <c r="C5" s="363"/>
      <c r="D5" s="363"/>
      <c r="E5" s="363"/>
      <c r="F5" s="363"/>
      <c r="G5" s="363"/>
    </row>
    <row r="6" spans="1:8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8" ht="16.5" customHeight="1">
      <c r="A7" s="355"/>
      <c r="B7" s="355"/>
      <c r="C7" s="355"/>
      <c r="D7" s="355"/>
      <c r="E7" s="355"/>
      <c r="F7" s="355"/>
      <c r="G7" s="14"/>
    </row>
    <row r="8" spans="1:8" ht="15.75" customHeight="1">
      <c r="A8" s="355"/>
      <c r="B8" s="355"/>
      <c r="C8" s="355"/>
      <c r="D8" s="355"/>
      <c r="E8" s="355"/>
      <c r="F8" s="355"/>
      <c r="G8" s="14"/>
    </row>
    <row r="9" spans="1:8" ht="15.75">
      <c r="A9" s="3"/>
      <c r="B9" s="3"/>
      <c r="C9" s="3"/>
      <c r="D9" s="3"/>
      <c r="E9" s="3"/>
      <c r="F9" s="3"/>
      <c r="G9" s="14"/>
    </row>
    <row r="10" spans="1:8" ht="15.75">
      <c r="A10" s="3"/>
      <c r="B10" s="3"/>
      <c r="C10" s="3"/>
      <c r="D10" s="3"/>
      <c r="E10" s="3"/>
      <c r="F10" s="3"/>
      <c r="G10" s="14"/>
    </row>
    <row r="11" spans="1:8" ht="15.75">
      <c r="A11" s="3"/>
      <c r="B11" s="3"/>
      <c r="C11" s="3"/>
      <c r="D11" s="3"/>
      <c r="E11" s="3"/>
      <c r="F11" s="3"/>
      <c r="G11" s="14"/>
    </row>
    <row r="12" spans="1:8" ht="34.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8" ht="15.75">
      <c r="A13" s="359" t="s">
        <v>363</v>
      </c>
      <c r="B13" s="360"/>
      <c r="C13" s="360"/>
      <c r="D13" s="361"/>
      <c r="E13" s="22">
        <v>22760722.600000001</v>
      </c>
      <c r="F13" s="22">
        <v>22760722.600000001</v>
      </c>
      <c r="G13" s="22">
        <v>22760722.600000001</v>
      </c>
    </row>
    <row r="14" spans="1:8" ht="15.75">
      <c r="A14" s="348" t="s">
        <v>386</v>
      </c>
      <c r="B14" s="349"/>
      <c r="C14" s="349"/>
      <c r="D14" s="350"/>
      <c r="E14" s="52">
        <v>7200000</v>
      </c>
      <c r="F14" s="52">
        <v>7200000</v>
      </c>
      <c r="G14" s="52">
        <v>7200000</v>
      </c>
      <c r="H14" s="8"/>
    </row>
    <row r="15" spans="1:8" ht="15.75">
      <c r="A15" s="348" t="s">
        <v>387</v>
      </c>
      <c r="B15" s="349"/>
      <c r="C15" s="349"/>
      <c r="D15" s="350"/>
      <c r="E15" s="52">
        <v>3100000</v>
      </c>
      <c r="F15" s="52">
        <v>3100000</v>
      </c>
      <c r="G15" s="52">
        <v>3100000</v>
      </c>
      <c r="H15" s="8"/>
    </row>
    <row r="16" spans="1:8" ht="15.75">
      <c r="A16" s="348" t="s">
        <v>388</v>
      </c>
      <c r="B16" s="349"/>
      <c r="C16" s="349"/>
      <c r="D16" s="350"/>
      <c r="E16" s="52">
        <v>12460722.6</v>
      </c>
      <c r="F16" s="52">
        <v>12460722.6</v>
      </c>
      <c r="G16" s="52">
        <v>12460722.6</v>
      </c>
      <c r="H16" s="8"/>
    </row>
    <row r="17" spans="1:8" ht="15.75">
      <c r="A17" s="359" t="s">
        <v>137</v>
      </c>
      <c r="B17" s="360"/>
      <c r="C17" s="360"/>
      <c r="D17" s="361"/>
      <c r="E17" s="22">
        <v>0</v>
      </c>
      <c r="F17" s="22">
        <v>0</v>
      </c>
      <c r="G17" s="22">
        <v>0</v>
      </c>
    </row>
    <row r="18" spans="1:8" ht="15.75">
      <c r="A18" s="348" t="s">
        <v>386</v>
      </c>
      <c r="B18" s="349"/>
      <c r="C18" s="349"/>
      <c r="D18" s="350"/>
      <c r="E18" s="52">
        <v>0</v>
      </c>
      <c r="F18" s="52">
        <v>0</v>
      </c>
      <c r="G18" s="52">
        <v>0</v>
      </c>
      <c r="H18" s="8"/>
    </row>
    <row r="19" spans="1:8" ht="15.75">
      <c r="A19" s="348" t="s">
        <v>387</v>
      </c>
      <c r="B19" s="349"/>
      <c r="C19" s="349"/>
      <c r="D19" s="350"/>
      <c r="E19" s="52">
        <v>0</v>
      </c>
      <c r="F19" s="52">
        <v>0</v>
      </c>
      <c r="G19" s="52">
        <v>0</v>
      </c>
      <c r="H19" s="8"/>
    </row>
    <row r="20" spans="1:8" ht="15.75">
      <c r="A20" s="348" t="s">
        <v>388</v>
      </c>
      <c r="B20" s="349"/>
      <c r="C20" s="349"/>
      <c r="D20" s="350"/>
      <c r="E20" s="52">
        <v>0</v>
      </c>
      <c r="F20" s="52">
        <v>0</v>
      </c>
      <c r="G20" s="52">
        <v>0</v>
      </c>
      <c r="H20" s="8"/>
    </row>
    <row r="21" spans="1:8" ht="15.75">
      <c r="A21" s="343"/>
      <c r="B21" s="343"/>
      <c r="C21" s="343"/>
      <c r="D21" s="343"/>
      <c r="E21" s="22">
        <v>0</v>
      </c>
      <c r="F21" s="22">
        <v>0</v>
      </c>
      <c r="G21" s="22">
        <v>0</v>
      </c>
    </row>
    <row r="22" spans="1:8" ht="15.75">
      <c r="A22" s="343"/>
      <c r="B22" s="343"/>
      <c r="C22" s="343"/>
      <c r="D22" s="343"/>
      <c r="E22" s="22">
        <v>0</v>
      </c>
      <c r="F22" s="22">
        <v>0</v>
      </c>
      <c r="G22" s="22">
        <v>0</v>
      </c>
    </row>
    <row r="23" spans="1:8" ht="15.75">
      <c r="A23" s="343"/>
      <c r="B23" s="343"/>
      <c r="C23" s="343"/>
      <c r="D23" s="343"/>
      <c r="E23" s="22">
        <v>0</v>
      </c>
      <c r="F23" s="22">
        <v>0</v>
      </c>
      <c r="G23" s="22">
        <v>0</v>
      </c>
    </row>
    <row r="24" spans="1:8" ht="15.75">
      <c r="A24" s="343"/>
      <c r="B24" s="343"/>
      <c r="C24" s="343"/>
      <c r="D24" s="343"/>
      <c r="E24" s="22">
        <v>0</v>
      </c>
      <c r="F24" s="22">
        <v>0</v>
      </c>
      <c r="G24" s="22">
        <v>0</v>
      </c>
    </row>
    <row r="25" spans="1:8" ht="15.75">
      <c r="A25" s="344" t="s">
        <v>2</v>
      </c>
      <c r="B25" s="344"/>
      <c r="C25" s="344"/>
      <c r="D25" s="344"/>
      <c r="E25" s="5">
        <f>E13+E17</f>
        <v>22760722.600000001</v>
      </c>
      <c r="F25" s="5">
        <f t="shared" ref="F25:G25" si="0">F13+F17</f>
        <v>22760722.600000001</v>
      </c>
      <c r="G25" s="5">
        <f t="shared" si="0"/>
        <v>22760722.600000001</v>
      </c>
    </row>
    <row r="26" spans="1:8" ht="15.75">
      <c r="A26" s="344" t="s">
        <v>3</v>
      </c>
      <c r="B26" s="344"/>
      <c r="C26" s="344"/>
      <c r="D26" s="344"/>
      <c r="E26" s="5">
        <f>E25/1000</f>
        <v>22760.722600000001</v>
      </c>
      <c r="F26" s="5">
        <f t="shared" ref="F26:G26" si="1">F25/1000</f>
        <v>22760.722600000001</v>
      </c>
      <c r="G26" s="5">
        <f t="shared" si="1"/>
        <v>22760.722600000001</v>
      </c>
    </row>
    <row r="27" spans="1:8" ht="15.75">
      <c r="A27" s="9"/>
      <c r="B27" s="9"/>
      <c r="C27" s="9"/>
      <c r="D27" s="9"/>
      <c r="E27" s="9"/>
      <c r="F27" s="9"/>
      <c r="G27" s="14"/>
    </row>
    <row r="28" spans="1:8" ht="15.75">
      <c r="A28" s="9"/>
      <c r="B28" s="9"/>
      <c r="C28" s="9"/>
      <c r="D28" s="9"/>
      <c r="E28" s="9"/>
      <c r="F28" s="9"/>
      <c r="G28" s="14"/>
    </row>
    <row r="29" spans="1:8" ht="15.75">
      <c r="A29" s="9"/>
      <c r="B29" s="9"/>
      <c r="C29" s="9"/>
      <c r="D29" s="9"/>
      <c r="E29" s="9"/>
      <c r="F29" s="9"/>
      <c r="G29" s="14"/>
    </row>
    <row r="30" spans="1:8" ht="15.75">
      <c r="A30" s="3" t="s">
        <v>4</v>
      </c>
      <c r="B30" s="3"/>
      <c r="C30" s="27"/>
      <c r="D30" s="27"/>
      <c r="E30" s="3"/>
      <c r="F30" s="353"/>
      <c r="G30" s="353"/>
      <c r="H30" s="9"/>
    </row>
    <row r="31" spans="1:8" ht="15.75">
      <c r="A31" s="3"/>
      <c r="B31" s="3"/>
      <c r="C31" s="352" t="s">
        <v>5</v>
      </c>
      <c r="D31" s="352"/>
      <c r="E31" s="3"/>
      <c r="F31" s="352" t="s">
        <v>6</v>
      </c>
      <c r="G31" s="352"/>
      <c r="H31" s="9"/>
    </row>
    <row r="32" spans="1:8" ht="15.75">
      <c r="A32" s="3"/>
      <c r="B32" s="3"/>
      <c r="C32" s="3"/>
      <c r="D32" s="3"/>
      <c r="E32" s="3"/>
      <c r="F32" s="3"/>
      <c r="G32" s="3"/>
      <c r="H32" s="9"/>
    </row>
    <row r="33" spans="1:8" ht="15.75">
      <c r="A33" s="3" t="s">
        <v>7</v>
      </c>
      <c r="B33" s="3"/>
      <c r="C33" s="27"/>
      <c r="D33" s="27"/>
      <c r="E33" s="3"/>
      <c r="F33" s="353"/>
      <c r="G33" s="353"/>
      <c r="H33" s="9"/>
    </row>
    <row r="34" spans="1:8" ht="15.75">
      <c r="A34" s="9"/>
      <c r="B34" s="9"/>
      <c r="C34" s="352" t="s">
        <v>5</v>
      </c>
      <c r="D34" s="352"/>
      <c r="E34" s="3"/>
      <c r="F34" s="352" t="s">
        <v>6</v>
      </c>
      <c r="G34" s="352"/>
      <c r="H34" s="9"/>
    </row>
    <row r="35" spans="1:8" ht="15.75">
      <c r="A35" s="9"/>
      <c r="B35" s="9"/>
      <c r="C35" s="9"/>
      <c r="D35" s="9"/>
      <c r="E35" s="9"/>
      <c r="F35" s="9"/>
    </row>
    <row r="36" spans="1:8" ht="15.75">
      <c r="A36" s="9"/>
      <c r="B36" s="9"/>
      <c r="C36" s="9"/>
      <c r="D36" s="9"/>
      <c r="E36" s="9"/>
      <c r="F36" s="9"/>
    </row>
    <row r="37" spans="1:8" ht="15.75">
      <c r="A37" s="9"/>
      <c r="B37" s="9"/>
      <c r="C37" s="9"/>
      <c r="D37" s="9"/>
      <c r="E37" s="9"/>
      <c r="F37" s="9"/>
    </row>
    <row r="38" spans="1:8" ht="15">
      <c r="A38" s="13"/>
      <c r="B38" s="13"/>
      <c r="C38" s="13"/>
      <c r="D38" s="13"/>
      <c r="E38" s="13"/>
      <c r="F38" s="13"/>
    </row>
    <row r="39" spans="1:8" ht="15">
      <c r="A39" s="14"/>
      <c r="B39" s="14"/>
      <c r="C39" s="14"/>
      <c r="D39" s="14"/>
      <c r="E39" s="14"/>
      <c r="F39" s="14"/>
    </row>
    <row r="40" spans="1:8" ht="15">
      <c r="A40" s="14"/>
      <c r="B40" s="14"/>
      <c r="C40" s="14"/>
      <c r="D40" s="14"/>
      <c r="E40" s="14"/>
      <c r="F40" s="14"/>
    </row>
    <row r="41" spans="1:8" ht="15">
      <c r="A41" s="14"/>
      <c r="B41" s="14"/>
      <c r="C41" s="14"/>
      <c r="D41" s="14"/>
      <c r="E41" s="14"/>
      <c r="F41" s="14"/>
    </row>
    <row r="42" spans="1:8" ht="15">
      <c r="F42" s="14"/>
    </row>
    <row r="43" spans="1:8" ht="15">
      <c r="F43" s="14"/>
    </row>
    <row r="44" spans="1:8" ht="15">
      <c r="F44" s="14"/>
    </row>
    <row r="45" spans="1:8" ht="15">
      <c r="F45" s="14"/>
    </row>
  </sheetData>
  <sheetProtection selectLockedCells="1" selectUnlockedCells="1"/>
  <mergeCells count="28">
    <mergeCell ref="A8:F8"/>
    <mergeCell ref="A12:D12"/>
    <mergeCell ref="A2:G2"/>
    <mergeCell ref="A3:G3"/>
    <mergeCell ref="A4:G4"/>
    <mergeCell ref="A5:G5"/>
    <mergeCell ref="A6:G6"/>
    <mergeCell ref="A7:F7"/>
    <mergeCell ref="A13:D13"/>
    <mergeCell ref="A17:D17"/>
    <mergeCell ref="A21:D21"/>
    <mergeCell ref="A22:D22"/>
    <mergeCell ref="A14:D14"/>
    <mergeCell ref="A15:D15"/>
    <mergeCell ref="A16:D16"/>
    <mergeCell ref="A18:D18"/>
    <mergeCell ref="A19:D19"/>
    <mergeCell ref="A20:D20"/>
    <mergeCell ref="F33:G33"/>
    <mergeCell ref="C34:D34"/>
    <mergeCell ref="F34:G34"/>
    <mergeCell ref="A23:D23"/>
    <mergeCell ref="A24:D24"/>
    <mergeCell ref="A25:D25"/>
    <mergeCell ref="A26:D26"/>
    <mergeCell ref="F30:G30"/>
    <mergeCell ref="C31:D31"/>
    <mergeCell ref="F31:G31"/>
  </mergeCells>
  <pageMargins left="0.90972222222222221" right="0.22013888888888888" top="0.98402777777777772" bottom="0.98402777777777772" header="0.51180555555555551" footer="0.51180555555555551"/>
  <pageSetup paperSize="9" scale="87" firstPageNumber="0" orientation="portrait" horizontalDpi="300" verticalDpi="3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</sheetPr>
  <dimension ref="A1:I33"/>
  <sheetViews>
    <sheetView view="pageBreakPreview" zoomScale="66" zoomScaleSheetLayoutView="66" workbookViewId="0">
      <selection activeCell="H13" sqref="H13"/>
    </sheetView>
  </sheetViews>
  <sheetFormatPr defaultRowHeight="12.75"/>
  <cols>
    <col min="5" max="5" width="17.5703125" customWidth="1"/>
    <col min="6" max="6" width="16.140625" customWidth="1"/>
    <col min="7" max="7" width="16.5703125" customWidth="1"/>
  </cols>
  <sheetData>
    <row r="1" spans="1:9" ht="15.75">
      <c r="A1" s="3"/>
      <c r="B1" s="3"/>
      <c r="C1" s="3"/>
      <c r="D1" s="3"/>
      <c r="E1" s="3"/>
      <c r="F1" s="3"/>
      <c r="G1" s="14"/>
    </row>
    <row r="2" spans="1:9" ht="15.75">
      <c r="A2" s="357" t="s">
        <v>0</v>
      </c>
      <c r="B2" s="357"/>
      <c r="C2" s="357"/>
      <c r="D2" s="357"/>
      <c r="E2" s="357"/>
      <c r="F2" s="357"/>
      <c r="G2" s="357"/>
    </row>
    <row r="3" spans="1:9" ht="29.25" customHeight="1">
      <c r="A3" s="368" t="s">
        <v>336</v>
      </c>
      <c r="B3" s="368"/>
      <c r="C3" s="368"/>
      <c r="D3" s="368"/>
      <c r="E3" s="368"/>
      <c r="F3" s="368"/>
      <c r="G3" s="368"/>
    </row>
    <row r="4" spans="1:9" ht="35.25" customHeight="1">
      <c r="A4" s="358"/>
      <c r="B4" s="358"/>
      <c r="C4" s="358"/>
      <c r="D4" s="358"/>
      <c r="E4" s="358"/>
      <c r="F4" s="358"/>
      <c r="G4" s="358"/>
    </row>
    <row r="5" spans="1:9" ht="15.75">
      <c r="A5" s="369" t="s">
        <v>1</v>
      </c>
      <c r="B5" s="369"/>
      <c r="C5" s="369"/>
      <c r="D5" s="369"/>
      <c r="E5" s="369"/>
      <c r="F5" s="369"/>
      <c r="G5" s="369"/>
    </row>
    <row r="6" spans="1:9" ht="15.75" customHeight="1">
      <c r="A6" s="357" t="s">
        <v>317</v>
      </c>
      <c r="B6" s="357"/>
      <c r="C6" s="357"/>
      <c r="D6" s="357"/>
      <c r="E6" s="357"/>
      <c r="F6" s="357"/>
      <c r="G6" s="357"/>
    </row>
    <row r="7" spans="1:9" ht="16.5" customHeight="1">
      <c r="A7" s="355"/>
      <c r="B7" s="355"/>
      <c r="C7" s="355"/>
      <c r="D7" s="355"/>
      <c r="E7" s="355"/>
      <c r="F7" s="355"/>
      <c r="G7" s="14"/>
    </row>
    <row r="8" spans="1:9" ht="15.75" customHeight="1">
      <c r="A8" s="357"/>
      <c r="B8" s="357"/>
      <c r="C8" s="357"/>
      <c r="D8" s="357"/>
      <c r="E8" s="357"/>
      <c r="F8" s="357"/>
      <c r="G8" s="14"/>
      <c r="I8" s="2"/>
    </row>
    <row r="9" spans="1:9" ht="15.75">
      <c r="A9" s="3"/>
      <c r="B9" s="3"/>
      <c r="C9" s="3"/>
      <c r="D9" s="3"/>
      <c r="E9" s="3"/>
      <c r="F9" s="3"/>
      <c r="G9" s="14"/>
    </row>
    <row r="10" spans="1:9" ht="15.75">
      <c r="A10" s="3"/>
      <c r="B10" s="3"/>
      <c r="C10" s="3"/>
      <c r="D10" s="3"/>
      <c r="E10" s="3"/>
      <c r="F10" s="3"/>
      <c r="G10" s="14"/>
    </row>
    <row r="11" spans="1:9" ht="15.75">
      <c r="A11" s="3"/>
      <c r="B11" s="3"/>
      <c r="C11" s="3"/>
      <c r="D11" s="3"/>
      <c r="E11" s="3"/>
      <c r="F11" s="3"/>
      <c r="G11" s="14"/>
    </row>
    <row r="12" spans="1:9" ht="32.2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9" ht="24.75" customHeight="1">
      <c r="A13" s="354"/>
      <c r="B13" s="354"/>
      <c r="C13" s="354"/>
      <c r="D13" s="354"/>
      <c r="E13" s="49">
        <v>21000</v>
      </c>
      <c r="F13" s="49">
        <v>21000</v>
      </c>
      <c r="G13" s="49">
        <v>21000</v>
      </c>
    </row>
    <row r="14" spans="1:9" ht="24.75" customHeight="1">
      <c r="A14" s="364"/>
      <c r="B14" s="365"/>
      <c r="C14" s="365"/>
      <c r="D14" s="366"/>
      <c r="E14" s="49">
        <v>0</v>
      </c>
      <c r="F14" s="49">
        <v>0</v>
      </c>
      <c r="G14" s="49">
        <v>0</v>
      </c>
    </row>
    <row r="15" spans="1:9" ht="24.75" customHeight="1">
      <c r="A15" s="364"/>
      <c r="B15" s="365"/>
      <c r="C15" s="365"/>
      <c r="D15" s="366"/>
      <c r="E15" s="49">
        <v>0</v>
      </c>
      <c r="F15" s="49">
        <v>0</v>
      </c>
      <c r="G15" s="49">
        <v>0</v>
      </c>
    </row>
    <row r="16" spans="1:9" ht="24.75" customHeight="1">
      <c r="A16" s="367"/>
      <c r="B16" s="367"/>
      <c r="C16" s="367"/>
      <c r="D16" s="367"/>
      <c r="E16" s="49">
        <v>0</v>
      </c>
      <c r="F16" s="49">
        <v>0</v>
      </c>
      <c r="G16" s="49">
        <v>0</v>
      </c>
    </row>
    <row r="17" spans="1:8" ht="16.5" customHeight="1">
      <c r="A17" s="344" t="s">
        <v>2</v>
      </c>
      <c r="B17" s="344"/>
      <c r="C17" s="344"/>
      <c r="D17" s="344"/>
      <c r="E17" s="47">
        <f>SUM(E13:E16)</f>
        <v>21000</v>
      </c>
      <c r="F17" s="47">
        <f>SUM(F13:F16)</f>
        <v>21000</v>
      </c>
      <c r="G17" s="47">
        <f>SUM(G13:G16)</f>
        <v>21000</v>
      </c>
    </row>
    <row r="18" spans="1:8" ht="15.75">
      <c r="A18" s="344" t="s">
        <v>3</v>
      </c>
      <c r="B18" s="344"/>
      <c r="C18" s="344"/>
      <c r="D18" s="344"/>
      <c r="E18" s="47">
        <f>E17/1000</f>
        <v>21</v>
      </c>
      <c r="F18" s="47">
        <f>F17/1000</f>
        <v>21</v>
      </c>
      <c r="G18" s="47">
        <f>G17/1000</f>
        <v>21</v>
      </c>
    </row>
    <row r="19" spans="1:8" ht="15.75">
      <c r="A19" s="3"/>
      <c r="B19" s="3"/>
      <c r="C19" s="352" t="s">
        <v>5</v>
      </c>
      <c r="D19" s="352"/>
      <c r="E19" s="3"/>
      <c r="F19" s="352" t="s">
        <v>6</v>
      </c>
      <c r="G19" s="352"/>
      <c r="H19" s="9"/>
    </row>
    <row r="20" spans="1:8" ht="15.75">
      <c r="A20" s="3"/>
      <c r="B20" s="3"/>
      <c r="C20" s="3"/>
      <c r="D20" s="3"/>
      <c r="E20" s="3"/>
      <c r="F20" s="3"/>
      <c r="G20" s="3"/>
      <c r="H20" s="9"/>
    </row>
    <row r="21" spans="1:8" ht="15.75">
      <c r="A21" s="3" t="s">
        <v>7</v>
      </c>
      <c r="B21" s="3"/>
      <c r="C21" s="27"/>
      <c r="D21" s="27"/>
      <c r="E21" s="3"/>
      <c r="F21" s="353"/>
      <c r="G21" s="353"/>
      <c r="H21" s="9"/>
    </row>
    <row r="22" spans="1:8" ht="15.75">
      <c r="A22" s="9"/>
      <c r="B22" s="9"/>
      <c r="C22" s="352" t="s">
        <v>5</v>
      </c>
      <c r="D22" s="352"/>
      <c r="E22" s="3"/>
      <c r="F22" s="352" t="s">
        <v>6</v>
      </c>
      <c r="G22" s="352"/>
      <c r="H22" s="9"/>
    </row>
    <row r="23" spans="1:8" ht="15.75">
      <c r="A23" s="9"/>
      <c r="B23" s="9"/>
      <c r="C23" s="9"/>
      <c r="D23" s="9"/>
      <c r="E23" s="9"/>
      <c r="F23" s="9"/>
    </row>
    <row r="24" spans="1:8" ht="15.75">
      <c r="A24" s="9"/>
      <c r="B24" s="9"/>
      <c r="C24" s="9"/>
      <c r="D24" s="9"/>
      <c r="E24" s="9"/>
      <c r="F24" s="9"/>
    </row>
    <row r="25" spans="1:8" ht="15.75">
      <c r="A25" s="9"/>
      <c r="B25" s="9"/>
      <c r="C25" s="9"/>
      <c r="D25" s="9"/>
      <c r="E25" s="9"/>
      <c r="F25" s="9"/>
    </row>
    <row r="26" spans="1:8" ht="15">
      <c r="A26" s="13"/>
      <c r="B26" s="13"/>
      <c r="C26" s="13"/>
      <c r="D26" s="13"/>
      <c r="E26" s="13"/>
      <c r="F26" s="13"/>
    </row>
    <row r="27" spans="1:8" ht="15">
      <c r="A27" s="14"/>
      <c r="B27" s="14"/>
      <c r="C27" s="14"/>
      <c r="D27" s="14"/>
      <c r="E27" s="14"/>
      <c r="F27" s="14"/>
    </row>
    <row r="28" spans="1:8" ht="15">
      <c r="A28" s="14"/>
      <c r="B28" s="14"/>
      <c r="C28" s="14"/>
      <c r="D28" s="14"/>
      <c r="E28" s="14"/>
      <c r="F28" s="14"/>
    </row>
    <row r="29" spans="1:8" ht="15">
      <c r="A29" s="14"/>
      <c r="B29" s="14"/>
      <c r="C29" s="14"/>
      <c r="D29" s="14"/>
      <c r="E29" s="14"/>
      <c r="F29" s="14"/>
    </row>
    <row r="30" spans="1:8" ht="15">
      <c r="F30" s="14"/>
    </row>
    <row r="31" spans="1:8" ht="15">
      <c r="F31" s="14"/>
    </row>
    <row r="32" spans="1:8" ht="15">
      <c r="F32" s="14"/>
    </row>
    <row r="33" spans="6:6" ht="15">
      <c r="F33" s="14"/>
    </row>
  </sheetData>
  <sheetProtection selectLockedCells="1" selectUnlockedCells="1"/>
  <mergeCells count="19">
    <mergeCell ref="A16:D16"/>
    <mergeCell ref="A2:G2"/>
    <mergeCell ref="A3:G3"/>
    <mergeCell ref="A4:G4"/>
    <mergeCell ref="A5:G5"/>
    <mergeCell ref="A6:G6"/>
    <mergeCell ref="A7:F7"/>
    <mergeCell ref="A8:F8"/>
    <mergeCell ref="A12:D12"/>
    <mergeCell ref="A13:D13"/>
    <mergeCell ref="A14:D14"/>
    <mergeCell ref="A15:D15"/>
    <mergeCell ref="C22:D22"/>
    <mergeCell ref="F22:G22"/>
    <mergeCell ref="A17:D17"/>
    <mergeCell ref="A18:D18"/>
    <mergeCell ref="C19:D19"/>
    <mergeCell ref="F19:G19"/>
    <mergeCell ref="F21:G21"/>
  </mergeCells>
  <pageMargins left="1" right="0.39374999999999999" top="0.98402777777777772" bottom="0.98402777777777772" header="0.51180555555555551" footer="0.51180555555555551"/>
  <pageSetup paperSize="9" scale="93" firstPageNumber="0" orientation="portrait" horizontalDpi="300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FF00"/>
  </sheetPr>
  <dimension ref="A1:I33"/>
  <sheetViews>
    <sheetView view="pageBreakPreview" zoomScale="66" zoomScaleSheetLayoutView="66" workbookViewId="0">
      <selection activeCell="A19" sqref="A19:IV22"/>
    </sheetView>
  </sheetViews>
  <sheetFormatPr defaultRowHeight="12.75"/>
  <cols>
    <col min="5" max="5" width="17.5703125" customWidth="1"/>
    <col min="6" max="6" width="16.140625" customWidth="1"/>
    <col min="7" max="7" width="16.5703125" customWidth="1"/>
  </cols>
  <sheetData>
    <row r="1" spans="1:9" ht="15.75">
      <c r="A1" s="3"/>
      <c r="B1" s="3"/>
      <c r="C1" s="3"/>
      <c r="D1" s="3"/>
      <c r="E1" s="3"/>
      <c r="F1" s="3"/>
      <c r="G1" s="14"/>
    </row>
    <row r="2" spans="1:9" ht="15.75">
      <c r="A2" s="357" t="s">
        <v>0</v>
      </c>
      <c r="B2" s="357"/>
      <c r="C2" s="357"/>
      <c r="D2" s="357"/>
      <c r="E2" s="357"/>
      <c r="F2" s="357"/>
      <c r="G2" s="357"/>
    </row>
    <row r="3" spans="1:9" ht="29.25" customHeight="1">
      <c r="A3" s="368" t="s">
        <v>337</v>
      </c>
      <c r="B3" s="368"/>
      <c r="C3" s="368"/>
      <c r="D3" s="368"/>
      <c r="E3" s="368"/>
      <c r="F3" s="368"/>
      <c r="G3" s="368"/>
    </row>
    <row r="4" spans="1:9" ht="35.25" customHeight="1">
      <c r="A4" s="358"/>
      <c r="B4" s="358"/>
      <c r="C4" s="358"/>
      <c r="D4" s="358"/>
      <c r="E4" s="358"/>
      <c r="F4" s="358"/>
      <c r="G4" s="358"/>
    </row>
    <row r="5" spans="1:9" ht="15.75">
      <c r="A5" s="369" t="s">
        <v>1</v>
      </c>
      <c r="B5" s="369"/>
      <c r="C5" s="369"/>
      <c r="D5" s="369"/>
      <c r="E5" s="369"/>
      <c r="F5" s="369"/>
      <c r="G5" s="369"/>
    </row>
    <row r="6" spans="1:9" ht="15.75" customHeight="1">
      <c r="A6" s="357" t="s">
        <v>317</v>
      </c>
      <c r="B6" s="357"/>
      <c r="C6" s="357"/>
      <c r="D6" s="357"/>
      <c r="E6" s="357"/>
      <c r="F6" s="357"/>
      <c r="G6" s="357"/>
    </row>
    <row r="7" spans="1:9" ht="16.5" customHeight="1">
      <c r="A7" s="355"/>
      <c r="B7" s="355"/>
      <c r="C7" s="355"/>
      <c r="D7" s="355"/>
      <c r="E7" s="355"/>
      <c r="F7" s="355"/>
      <c r="G7" s="14"/>
    </row>
    <row r="8" spans="1:9" ht="15.75" customHeight="1">
      <c r="A8" s="357"/>
      <c r="B8" s="357"/>
      <c r="C8" s="357"/>
      <c r="D8" s="357"/>
      <c r="E8" s="357"/>
      <c r="F8" s="357"/>
      <c r="G8" s="14"/>
      <c r="I8" s="2"/>
    </row>
    <row r="9" spans="1:9" ht="15.75">
      <c r="A9" s="3"/>
      <c r="B9" s="3"/>
      <c r="C9" s="3"/>
      <c r="D9" s="3"/>
      <c r="E9" s="3"/>
      <c r="F9" s="3"/>
      <c r="G9" s="14"/>
    </row>
    <row r="10" spans="1:9" ht="15.75">
      <c r="A10" s="3"/>
      <c r="B10" s="3"/>
      <c r="C10" s="3"/>
      <c r="D10" s="3"/>
      <c r="E10" s="3"/>
      <c r="F10" s="3"/>
      <c r="G10" s="14"/>
    </row>
    <row r="11" spans="1:9" ht="15.75">
      <c r="A11" s="3"/>
      <c r="B11" s="3"/>
      <c r="C11" s="3"/>
      <c r="D11" s="3"/>
      <c r="E11" s="3"/>
      <c r="F11" s="3"/>
      <c r="G11" s="14"/>
    </row>
    <row r="12" spans="1:9" ht="32.2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9" ht="27" customHeight="1">
      <c r="A13" s="354"/>
      <c r="B13" s="354"/>
      <c r="C13" s="354"/>
      <c r="D13" s="354"/>
      <c r="E13" s="49">
        <v>0</v>
      </c>
      <c r="F13" s="49">
        <v>0</v>
      </c>
      <c r="G13" s="49">
        <v>0</v>
      </c>
    </row>
    <row r="14" spans="1:9" ht="27" customHeight="1">
      <c r="A14" s="364"/>
      <c r="B14" s="365"/>
      <c r="C14" s="365"/>
      <c r="D14" s="366"/>
      <c r="E14" s="49">
        <v>0</v>
      </c>
      <c r="F14" s="49">
        <v>0</v>
      </c>
      <c r="G14" s="49">
        <v>0</v>
      </c>
    </row>
    <row r="15" spans="1:9" ht="27" customHeight="1">
      <c r="A15" s="364"/>
      <c r="B15" s="365"/>
      <c r="C15" s="365"/>
      <c r="D15" s="366"/>
      <c r="E15" s="49">
        <v>0</v>
      </c>
      <c r="F15" s="49">
        <v>0</v>
      </c>
      <c r="G15" s="49">
        <v>0</v>
      </c>
    </row>
    <row r="16" spans="1:9" ht="29.25" customHeight="1">
      <c r="A16" s="367"/>
      <c r="B16" s="367"/>
      <c r="C16" s="367"/>
      <c r="D16" s="367"/>
      <c r="E16" s="49">
        <v>0</v>
      </c>
      <c r="F16" s="49">
        <v>0</v>
      </c>
      <c r="G16" s="49">
        <v>0</v>
      </c>
    </row>
    <row r="17" spans="1:8" ht="16.5" customHeight="1">
      <c r="A17" s="344" t="s">
        <v>2</v>
      </c>
      <c r="B17" s="344"/>
      <c r="C17" s="344"/>
      <c r="D17" s="344"/>
      <c r="E17" s="47">
        <f>SUM(E13:E16)</f>
        <v>0</v>
      </c>
      <c r="F17" s="47">
        <f>SUM(F13:F16)</f>
        <v>0</v>
      </c>
      <c r="G17" s="47">
        <f>SUM(G13:G16)</f>
        <v>0</v>
      </c>
    </row>
    <row r="18" spans="1:8" ht="15.75">
      <c r="A18" s="344" t="s">
        <v>3</v>
      </c>
      <c r="B18" s="344"/>
      <c r="C18" s="344"/>
      <c r="D18" s="344"/>
      <c r="E18" s="47">
        <f>E17/1000</f>
        <v>0</v>
      </c>
      <c r="F18" s="47">
        <f>F17/1000</f>
        <v>0</v>
      </c>
      <c r="G18" s="47">
        <f>G17/1000</f>
        <v>0</v>
      </c>
    </row>
    <row r="19" spans="1:8" ht="15.75">
      <c r="A19" s="3"/>
      <c r="B19" s="3"/>
      <c r="C19" s="352" t="s">
        <v>5</v>
      </c>
      <c r="D19" s="352"/>
      <c r="E19" s="3"/>
      <c r="F19" s="352" t="s">
        <v>6</v>
      </c>
      <c r="G19" s="352"/>
      <c r="H19" s="9"/>
    </row>
    <row r="20" spans="1:8" ht="15.75">
      <c r="A20" s="3"/>
      <c r="B20" s="3"/>
      <c r="C20" s="3"/>
      <c r="D20" s="3"/>
      <c r="E20" s="3"/>
      <c r="F20" s="3"/>
      <c r="G20" s="3"/>
      <c r="H20" s="9"/>
    </row>
    <row r="21" spans="1:8" ht="15.75">
      <c r="A21" s="3" t="s">
        <v>7</v>
      </c>
      <c r="B21" s="3"/>
      <c r="C21" s="27"/>
      <c r="D21" s="27"/>
      <c r="E21" s="3"/>
      <c r="F21" s="353"/>
      <c r="G21" s="353"/>
      <c r="H21" s="9"/>
    </row>
    <row r="22" spans="1:8" ht="15.75">
      <c r="A22" s="9"/>
      <c r="B22" s="9"/>
      <c r="C22" s="352" t="s">
        <v>5</v>
      </c>
      <c r="D22" s="352"/>
      <c r="E22" s="3"/>
      <c r="F22" s="352" t="s">
        <v>6</v>
      </c>
      <c r="G22" s="352"/>
      <c r="H22" s="9"/>
    </row>
    <row r="23" spans="1:8" ht="15.75">
      <c r="A23" s="9"/>
      <c r="B23" s="9"/>
      <c r="C23" s="9"/>
      <c r="D23" s="9"/>
      <c r="E23" s="9"/>
      <c r="F23" s="9"/>
    </row>
    <row r="24" spans="1:8" ht="15.75">
      <c r="A24" s="9"/>
      <c r="B24" s="9"/>
      <c r="C24" s="9"/>
      <c r="D24" s="9"/>
      <c r="E24" s="9"/>
      <c r="F24" s="9"/>
    </row>
    <row r="25" spans="1:8" ht="15.75">
      <c r="A25" s="9"/>
      <c r="B25" s="9"/>
      <c r="C25" s="9"/>
      <c r="D25" s="9"/>
      <c r="E25" s="9"/>
      <c r="F25" s="9"/>
    </row>
    <row r="26" spans="1:8" ht="15">
      <c r="A26" s="13"/>
      <c r="B26" s="13"/>
      <c r="C26" s="13"/>
      <c r="D26" s="13"/>
      <c r="E26" s="13"/>
      <c r="F26" s="13"/>
    </row>
    <row r="27" spans="1:8" ht="15">
      <c r="A27" s="14"/>
      <c r="B27" s="14"/>
      <c r="C27" s="14"/>
      <c r="D27" s="14"/>
      <c r="E27" s="14"/>
      <c r="F27" s="14"/>
    </row>
    <row r="28" spans="1:8" ht="15">
      <c r="A28" s="14"/>
      <c r="B28" s="14"/>
      <c r="C28" s="14"/>
      <c r="D28" s="14"/>
      <c r="E28" s="14"/>
      <c r="F28" s="14"/>
    </row>
    <row r="29" spans="1:8" ht="15">
      <c r="A29" s="14"/>
      <c r="B29" s="14"/>
      <c r="C29" s="14"/>
      <c r="D29" s="14"/>
      <c r="E29" s="14"/>
      <c r="F29" s="14"/>
    </row>
    <row r="30" spans="1:8" ht="15">
      <c r="F30" s="14"/>
    </row>
    <row r="31" spans="1:8" ht="15">
      <c r="F31" s="14"/>
    </row>
    <row r="32" spans="1:8" ht="15">
      <c r="F32" s="14"/>
    </row>
    <row r="33" spans="6:6" ht="15">
      <c r="F33" s="14"/>
    </row>
  </sheetData>
  <sheetProtection selectLockedCells="1" selectUnlockedCells="1"/>
  <mergeCells count="19">
    <mergeCell ref="A16:D16"/>
    <mergeCell ref="A2:G2"/>
    <mergeCell ref="A3:G3"/>
    <mergeCell ref="A4:G4"/>
    <mergeCell ref="A5:G5"/>
    <mergeCell ref="A6:G6"/>
    <mergeCell ref="A7:F7"/>
    <mergeCell ref="A8:F8"/>
    <mergeCell ref="A12:D12"/>
    <mergeCell ref="A13:D13"/>
    <mergeCell ref="A14:D14"/>
    <mergeCell ref="A15:D15"/>
    <mergeCell ref="C22:D22"/>
    <mergeCell ref="F22:G22"/>
    <mergeCell ref="A17:D17"/>
    <mergeCell ref="A18:D18"/>
    <mergeCell ref="C19:D19"/>
    <mergeCell ref="F19:G19"/>
    <mergeCell ref="F21:G21"/>
  </mergeCells>
  <pageMargins left="1" right="0.39374999999999999" top="0.98402777777777772" bottom="0.98402777777777772" header="0.51180555555555551" footer="0.51180555555555551"/>
  <pageSetup paperSize="9" scale="93" firstPageNumber="0" orientation="portrait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FF00"/>
  </sheetPr>
  <dimension ref="A1:I33"/>
  <sheetViews>
    <sheetView view="pageBreakPreview" zoomScale="66" zoomScaleSheetLayoutView="66" workbookViewId="0">
      <selection activeCell="A19" sqref="A19:IV22"/>
    </sheetView>
  </sheetViews>
  <sheetFormatPr defaultRowHeight="12.75"/>
  <cols>
    <col min="5" max="5" width="17.5703125" customWidth="1"/>
    <col min="6" max="6" width="16.140625" customWidth="1"/>
    <col min="7" max="7" width="16.5703125" customWidth="1"/>
  </cols>
  <sheetData>
    <row r="1" spans="1:9" ht="15.75">
      <c r="A1" s="3"/>
      <c r="B1" s="3"/>
      <c r="C1" s="3"/>
      <c r="D1" s="3"/>
      <c r="E1" s="3"/>
      <c r="F1" s="3"/>
      <c r="G1" s="14"/>
    </row>
    <row r="2" spans="1:9" ht="15.75">
      <c r="A2" s="357" t="s">
        <v>0</v>
      </c>
      <c r="B2" s="357"/>
      <c r="C2" s="357"/>
      <c r="D2" s="357"/>
      <c r="E2" s="357"/>
      <c r="F2" s="357"/>
      <c r="G2" s="357"/>
    </row>
    <row r="3" spans="1:9" ht="29.25" customHeight="1">
      <c r="A3" s="368" t="s">
        <v>338</v>
      </c>
      <c r="B3" s="368"/>
      <c r="C3" s="368"/>
      <c r="D3" s="368"/>
      <c r="E3" s="368"/>
      <c r="F3" s="368"/>
      <c r="G3" s="368"/>
    </row>
    <row r="4" spans="1:9" ht="35.25" customHeight="1">
      <c r="A4" s="358"/>
      <c r="B4" s="358"/>
      <c r="C4" s="358"/>
      <c r="D4" s="358"/>
      <c r="E4" s="358"/>
      <c r="F4" s="358"/>
      <c r="G4" s="358"/>
    </row>
    <row r="5" spans="1:9" ht="15.75">
      <c r="A5" s="369" t="s">
        <v>1</v>
      </c>
      <c r="B5" s="369"/>
      <c r="C5" s="369"/>
      <c r="D5" s="369"/>
      <c r="E5" s="369"/>
      <c r="F5" s="369"/>
      <c r="G5" s="369"/>
    </row>
    <row r="6" spans="1:9" ht="15.75" customHeight="1">
      <c r="A6" s="357" t="s">
        <v>317</v>
      </c>
      <c r="B6" s="357"/>
      <c r="C6" s="357"/>
      <c r="D6" s="357"/>
      <c r="E6" s="357"/>
      <c r="F6" s="357"/>
      <c r="G6" s="357"/>
    </row>
    <row r="7" spans="1:9" ht="16.5" customHeight="1">
      <c r="A7" s="355"/>
      <c r="B7" s="355"/>
      <c r="C7" s="355"/>
      <c r="D7" s="355"/>
      <c r="E7" s="355"/>
      <c r="F7" s="355"/>
      <c r="G7" s="14"/>
    </row>
    <row r="8" spans="1:9" ht="15.75" customHeight="1">
      <c r="A8" s="357"/>
      <c r="B8" s="357"/>
      <c r="C8" s="357"/>
      <c r="D8" s="357"/>
      <c r="E8" s="357"/>
      <c r="F8" s="357"/>
      <c r="G8" s="14"/>
      <c r="I8" s="2"/>
    </row>
    <row r="9" spans="1:9" ht="15.75">
      <c r="A9" s="3"/>
      <c r="B9" s="3"/>
      <c r="C9" s="3"/>
      <c r="D9" s="3"/>
      <c r="E9" s="3"/>
      <c r="F9" s="3"/>
      <c r="G9" s="14"/>
    </row>
    <row r="10" spans="1:9" ht="15.75">
      <c r="A10" s="3"/>
      <c r="B10" s="3"/>
      <c r="C10" s="3"/>
      <c r="D10" s="3"/>
      <c r="E10" s="3"/>
      <c r="F10" s="3"/>
      <c r="G10" s="14"/>
    </row>
    <row r="11" spans="1:9" ht="15.75">
      <c r="A11" s="3"/>
      <c r="B11" s="3"/>
      <c r="C11" s="3"/>
      <c r="D11" s="3"/>
      <c r="E11" s="3"/>
      <c r="F11" s="3"/>
      <c r="G11" s="14"/>
    </row>
    <row r="12" spans="1:9" ht="32.2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9" ht="21.75" customHeight="1">
      <c r="A13" s="354"/>
      <c r="B13" s="354"/>
      <c r="C13" s="354"/>
      <c r="D13" s="354"/>
      <c r="E13" s="49">
        <v>0</v>
      </c>
      <c r="F13" s="49">
        <v>0</v>
      </c>
      <c r="G13" s="49">
        <v>0</v>
      </c>
    </row>
    <row r="14" spans="1:9" ht="21.75" customHeight="1">
      <c r="A14" s="364"/>
      <c r="B14" s="365"/>
      <c r="C14" s="365"/>
      <c r="D14" s="366"/>
      <c r="E14" s="49">
        <v>0</v>
      </c>
      <c r="F14" s="49">
        <v>0</v>
      </c>
      <c r="G14" s="49">
        <v>0</v>
      </c>
    </row>
    <row r="15" spans="1:9" ht="21.75" customHeight="1">
      <c r="A15" s="364"/>
      <c r="B15" s="365"/>
      <c r="C15" s="365"/>
      <c r="D15" s="366"/>
      <c r="E15" s="49">
        <v>0</v>
      </c>
      <c r="F15" s="49">
        <v>0</v>
      </c>
      <c r="G15" s="49">
        <v>0</v>
      </c>
    </row>
    <row r="16" spans="1:9" ht="25.5" customHeight="1">
      <c r="A16" s="367"/>
      <c r="B16" s="367"/>
      <c r="C16" s="367"/>
      <c r="D16" s="367"/>
      <c r="E16" s="49">
        <v>0</v>
      </c>
      <c r="F16" s="49">
        <v>0</v>
      </c>
      <c r="G16" s="49">
        <v>0</v>
      </c>
    </row>
    <row r="17" spans="1:8" ht="16.5" customHeight="1">
      <c r="A17" s="344" t="s">
        <v>2</v>
      </c>
      <c r="B17" s="344"/>
      <c r="C17" s="344"/>
      <c r="D17" s="344"/>
      <c r="E17" s="47">
        <f>SUM(E13:E16)</f>
        <v>0</v>
      </c>
      <c r="F17" s="47">
        <f>SUM(F13:F16)</f>
        <v>0</v>
      </c>
      <c r="G17" s="47">
        <f>SUM(G13:G16)</f>
        <v>0</v>
      </c>
    </row>
    <row r="18" spans="1:8" ht="15.75">
      <c r="A18" s="344" t="s">
        <v>3</v>
      </c>
      <c r="B18" s="344"/>
      <c r="C18" s="344"/>
      <c r="D18" s="344"/>
      <c r="E18" s="47">
        <f>E17/1000</f>
        <v>0</v>
      </c>
      <c r="F18" s="47">
        <f>F17/1000</f>
        <v>0</v>
      </c>
      <c r="G18" s="47">
        <f>G17/1000</f>
        <v>0</v>
      </c>
    </row>
    <row r="19" spans="1:8" ht="15.75">
      <c r="A19" s="3"/>
      <c r="B19" s="3"/>
      <c r="C19" s="352" t="s">
        <v>5</v>
      </c>
      <c r="D19" s="352"/>
      <c r="E19" s="3"/>
      <c r="F19" s="352" t="s">
        <v>6</v>
      </c>
      <c r="G19" s="352"/>
      <c r="H19" s="9"/>
    </row>
    <row r="20" spans="1:8" ht="15.75">
      <c r="A20" s="3"/>
      <c r="B20" s="3"/>
      <c r="C20" s="3"/>
      <c r="D20" s="3"/>
      <c r="E20" s="3"/>
      <c r="F20" s="3"/>
      <c r="G20" s="3"/>
      <c r="H20" s="9"/>
    </row>
    <row r="21" spans="1:8" ht="15.75">
      <c r="A21" s="3" t="s">
        <v>7</v>
      </c>
      <c r="B21" s="3"/>
      <c r="C21" s="27"/>
      <c r="D21" s="27"/>
      <c r="E21" s="3"/>
      <c r="F21" s="353"/>
      <c r="G21" s="353"/>
      <c r="H21" s="9"/>
    </row>
    <row r="22" spans="1:8" ht="15.75">
      <c r="A22" s="9"/>
      <c r="B22" s="9"/>
      <c r="C22" s="352" t="s">
        <v>5</v>
      </c>
      <c r="D22" s="352"/>
      <c r="E22" s="3"/>
      <c r="F22" s="352" t="s">
        <v>6</v>
      </c>
      <c r="G22" s="352"/>
      <c r="H22" s="9"/>
    </row>
    <row r="23" spans="1:8" ht="15.75">
      <c r="A23" s="9"/>
      <c r="B23" s="9"/>
      <c r="C23" s="9"/>
      <c r="D23" s="9"/>
      <c r="E23" s="9"/>
      <c r="F23" s="9"/>
    </row>
    <row r="24" spans="1:8" ht="15.75">
      <c r="A24" s="9"/>
      <c r="B24" s="9"/>
      <c r="C24" s="9"/>
      <c r="D24" s="9"/>
      <c r="E24" s="9"/>
      <c r="F24" s="9"/>
    </row>
    <row r="25" spans="1:8" ht="15.75">
      <c r="A25" s="9"/>
      <c r="B25" s="9"/>
      <c r="C25" s="9"/>
      <c r="D25" s="9"/>
      <c r="E25" s="9"/>
      <c r="F25" s="9"/>
    </row>
    <row r="26" spans="1:8" ht="15">
      <c r="A26" s="13"/>
      <c r="B26" s="13"/>
      <c r="C26" s="13"/>
      <c r="D26" s="13"/>
      <c r="E26" s="13"/>
      <c r="F26" s="13"/>
    </row>
    <row r="27" spans="1:8" ht="15">
      <c r="A27" s="14"/>
      <c r="B27" s="14"/>
      <c r="C27" s="14"/>
      <c r="D27" s="14"/>
      <c r="E27" s="14"/>
      <c r="F27" s="14"/>
    </row>
    <row r="28" spans="1:8" ht="15">
      <c r="A28" s="14"/>
      <c r="B28" s="14"/>
      <c r="C28" s="14"/>
      <c r="D28" s="14"/>
      <c r="E28" s="14"/>
      <c r="F28" s="14"/>
    </row>
    <row r="29" spans="1:8" ht="15">
      <c r="A29" s="14"/>
      <c r="B29" s="14"/>
      <c r="C29" s="14"/>
      <c r="D29" s="14"/>
      <c r="E29" s="14"/>
      <c r="F29" s="14"/>
    </row>
    <row r="30" spans="1:8" ht="15">
      <c r="F30" s="14"/>
    </row>
    <row r="31" spans="1:8" ht="15">
      <c r="F31" s="14"/>
    </row>
    <row r="32" spans="1:8" ht="15">
      <c r="F32" s="14"/>
    </row>
    <row r="33" spans="6:6" ht="15">
      <c r="F33" s="14"/>
    </row>
  </sheetData>
  <sheetProtection selectLockedCells="1" selectUnlockedCells="1"/>
  <mergeCells count="19">
    <mergeCell ref="A16:D16"/>
    <mergeCell ref="A2:G2"/>
    <mergeCell ref="A3:G3"/>
    <mergeCell ref="A4:G4"/>
    <mergeCell ref="A5:G5"/>
    <mergeCell ref="A6:G6"/>
    <mergeCell ref="A7:F7"/>
    <mergeCell ref="A8:F8"/>
    <mergeCell ref="A12:D12"/>
    <mergeCell ref="A13:D13"/>
    <mergeCell ref="A14:D14"/>
    <mergeCell ref="A15:D15"/>
    <mergeCell ref="C22:D22"/>
    <mergeCell ref="F22:G22"/>
    <mergeCell ref="A17:D17"/>
    <mergeCell ref="A18:D18"/>
    <mergeCell ref="C19:D19"/>
    <mergeCell ref="F19:G19"/>
    <mergeCell ref="F21:G21"/>
  </mergeCells>
  <pageMargins left="1" right="0.39374999999999999" top="0.98402777777777772" bottom="0.98402777777777772" header="0.51180555555555551" footer="0.51180555555555551"/>
  <pageSetup paperSize="9" scale="93" firstPageNumber="0" orientation="portrait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FF00"/>
  </sheetPr>
  <dimension ref="A1:I33"/>
  <sheetViews>
    <sheetView view="pageBreakPreview" zoomScale="66" zoomScaleSheetLayoutView="66" workbookViewId="0">
      <selection activeCell="A19" sqref="A19:IV22"/>
    </sheetView>
  </sheetViews>
  <sheetFormatPr defaultRowHeight="12.75"/>
  <cols>
    <col min="5" max="5" width="17.5703125" customWidth="1"/>
    <col min="6" max="6" width="16.140625" customWidth="1"/>
    <col min="7" max="7" width="16.5703125" customWidth="1"/>
  </cols>
  <sheetData>
    <row r="1" spans="1:9" ht="15.75">
      <c r="A1" s="3"/>
      <c r="B1" s="3"/>
      <c r="C1" s="3"/>
      <c r="D1" s="3"/>
      <c r="E1" s="3"/>
      <c r="F1" s="3"/>
      <c r="G1" s="14"/>
    </row>
    <row r="2" spans="1:9" ht="15.75">
      <c r="A2" s="357" t="s">
        <v>0</v>
      </c>
      <c r="B2" s="357"/>
      <c r="C2" s="357"/>
      <c r="D2" s="357"/>
      <c r="E2" s="357"/>
      <c r="F2" s="357"/>
      <c r="G2" s="357"/>
    </row>
    <row r="3" spans="1:9" ht="29.25" customHeight="1">
      <c r="A3" s="368" t="s">
        <v>335</v>
      </c>
      <c r="B3" s="368"/>
      <c r="C3" s="368"/>
      <c r="D3" s="368"/>
      <c r="E3" s="368"/>
      <c r="F3" s="368"/>
      <c r="G3" s="368"/>
    </row>
    <row r="4" spans="1:9" ht="35.25" customHeight="1">
      <c r="A4" s="358"/>
      <c r="B4" s="358"/>
      <c r="C4" s="358"/>
      <c r="D4" s="358"/>
      <c r="E4" s="358"/>
      <c r="F4" s="358"/>
      <c r="G4" s="358"/>
    </row>
    <row r="5" spans="1:9" ht="15.75">
      <c r="A5" s="369" t="s">
        <v>1</v>
      </c>
      <c r="B5" s="369"/>
      <c r="C5" s="369"/>
      <c r="D5" s="369"/>
      <c r="E5" s="369"/>
      <c r="F5" s="369"/>
      <c r="G5" s="369"/>
    </row>
    <row r="6" spans="1:9" ht="15.75" customHeight="1">
      <c r="A6" s="357" t="s">
        <v>317</v>
      </c>
      <c r="B6" s="357"/>
      <c r="C6" s="357"/>
      <c r="D6" s="357"/>
      <c r="E6" s="357"/>
      <c r="F6" s="357"/>
      <c r="G6" s="357"/>
    </row>
    <row r="7" spans="1:9" ht="16.5" customHeight="1">
      <c r="A7" s="355"/>
      <c r="B7" s="355"/>
      <c r="C7" s="355"/>
      <c r="D7" s="355"/>
      <c r="E7" s="355"/>
      <c r="F7" s="355"/>
      <c r="G7" s="14"/>
    </row>
    <row r="8" spans="1:9" ht="15.75" customHeight="1">
      <c r="A8" s="357"/>
      <c r="B8" s="357"/>
      <c r="C8" s="357"/>
      <c r="D8" s="357"/>
      <c r="E8" s="357"/>
      <c r="F8" s="357"/>
      <c r="G8" s="14"/>
      <c r="I8" s="2"/>
    </row>
    <row r="9" spans="1:9" ht="15.75">
      <c r="A9" s="3"/>
      <c r="B9" s="3"/>
      <c r="C9" s="3"/>
      <c r="D9" s="3"/>
      <c r="E9" s="3"/>
      <c r="F9" s="3"/>
      <c r="G9" s="14"/>
    </row>
    <row r="10" spans="1:9" ht="15.75">
      <c r="A10" s="3"/>
      <c r="B10" s="3"/>
      <c r="C10" s="3"/>
      <c r="D10" s="3"/>
      <c r="E10" s="3"/>
      <c r="F10" s="3"/>
      <c r="G10" s="14"/>
    </row>
    <row r="11" spans="1:9" ht="15.75">
      <c r="A11" s="3"/>
      <c r="B11" s="3"/>
      <c r="C11" s="3"/>
      <c r="D11" s="3"/>
      <c r="E11" s="3"/>
      <c r="F11" s="3"/>
      <c r="G11" s="14"/>
    </row>
    <row r="12" spans="1:9" ht="32.2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9" ht="24" customHeight="1">
      <c r="A13" s="354"/>
      <c r="B13" s="354"/>
      <c r="C13" s="354"/>
      <c r="D13" s="354"/>
      <c r="E13" s="49">
        <v>0</v>
      </c>
      <c r="F13" s="49">
        <v>0</v>
      </c>
      <c r="G13" s="49">
        <v>0</v>
      </c>
    </row>
    <row r="14" spans="1:9" ht="24" customHeight="1">
      <c r="A14" s="364"/>
      <c r="B14" s="365"/>
      <c r="C14" s="365"/>
      <c r="D14" s="366"/>
      <c r="E14" s="49">
        <v>0</v>
      </c>
      <c r="F14" s="49">
        <v>0</v>
      </c>
      <c r="G14" s="49">
        <v>0</v>
      </c>
    </row>
    <row r="15" spans="1:9" ht="24" customHeight="1">
      <c r="A15" s="364"/>
      <c r="B15" s="365"/>
      <c r="C15" s="365"/>
      <c r="D15" s="366"/>
      <c r="E15" s="49">
        <v>0</v>
      </c>
      <c r="F15" s="49">
        <v>0</v>
      </c>
      <c r="G15" s="49">
        <v>0</v>
      </c>
    </row>
    <row r="16" spans="1:9" ht="30" customHeight="1">
      <c r="A16" s="367"/>
      <c r="B16" s="367"/>
      <c r="C16" s="367"/>
      <c r="D16" s="367"/>
      <c r="E16" s="49">
        <v>0</v>
      </c>
      <c r="F16" s="49">
        <v>0</v>
      </c>
      <c r="G16" s="49">
        <v>0</v>
      </c>
    </row>
    <row r="17" spans="1:8" ht="16.5" customHeight="1">
      <c r="A17" s="344" t="s">
        <v>2</v>
      </c>
      <c r="B17" s="344"/>
      <c r="C17" s="344"/>
      <c r="D17" s="344"/>
      <c r="E17" s="47">
        <f>SUM(E13:E16)</f>
        <v>0</v>
      </c>
      <c r="F17" s="47">
        <f>SUM(F13:F16)</f>
        <v>0</v>
      </c>
      <c r="G17" s="47">
        <f>SUM(G13:G16)</f>
        <v>0</v>
      </c>
    </row>
    <row r="18" spans="1:8" ht="15.75">
      <c r="A18" s="344" t="s">
        <v>3</v>
      </c>
      <c r="B18" s="344"/>
      <c r="C18" s="344"/>
      <c r="D18" s="344"/>
      <c r="E18" s="47">
        <f>E17/1000</f>
        <v>0</v>
      </c>
      <c r="F18" s="47">
        <f>F17/1000</f>
        <v>0</v>
      </c>
      <c r="G18" s="47">
        <f>G17/1000</f>
        <v>0</v>
      </c>
    </row>
    <row r="19" spans="1:8" ht="15.75">
      <c r="A19" s="3"/>
      <c r="B19" s="3"/>
      <c r="C19" s="352" t="s">
        <v>5</v>
      </c>
      <c r="D19" s="352"/>
      <c r="E19" s="3"/>
      <c r="F19" s="352" t="s">
        <v>6</v>
      </c>
      <c r="G19" s="352"/>
      <c r="H19" s="9"/>
    </row>
    <row r="20" spans="1:8" ht="15.75">
      <c r="A20" s="3"/>
      <c r="B20" s="3"/>
      <c r="C20" s="3"/>
      <c r="D20" s="3"/>
      <c r="E20" s="3"/>
      <c r="F20" s="3"/>
      <c r="G20" s="3"/>
      <c r="H20" s="9"/>
    </row>
    <row r="21" spans="1:8" ht="15.75">
      <c r="A21" s="3" t="s">
        <v>7</v>
      </c>
      <c r="B21" s="3"/>
      <c r="C21" s="27"/>
      <c r="D21" s="27"/>
      <c r="E21" s="3"/>
      <c r="F21" s="353"/>
      <c r="G21" s="353"/>
      <c r="H21" s="9"/>
    </row>
    <row r="22" spans="1:8" ht="15.75">
      <c r="A22" s="9"/>
      <c r="B22" s="9"/>
      <c r="C22" s="352" t="s">
        <v>5</v>
      </c>
      <c r="D22" s="352"/>
      <c r="E22" s="3"/>
      <c r="F22" s="352" t="s">
        <v>6</v>
      </c>
      <c r="G22" s="352"/>
      <c r="H22" s="9"/>
    </row>
    <row r="23" spans="1:8" ht="15.75">
      <c r="A23" s="9"/>
      <c r="B23" s="9"/>
      <c r="C23" s="9"/>
      <c r="D23" s="9"/>
      <c r="E23" s="9"/>
      <c r="F23" s="9"/>
    </row>
    <row r="24" spans="1:8" ht="15.75">
      <c r="A24" s="9"/>
      <c r="B24" s="9"/>
      <c r="C24" s="9"/>
      <c r="D24" s="9"/>
      <c r="E24" s="9"/>
      <c r="F24" s="9"/>
    </row>
    <row r="25" spans="1:8" ht="15.75">
      <c r="A25" s="9"/>
      <c r="B25" s="9"/>
      <c r="C25" s="9"/>
      <c r="D25" s="9"/>
      <c r="E25" s="9"/>
      <c r="F25" s="9"/>
    </row>
    <row r="26" spans="1:8" ht="15">
      <c r="A26" s="13"/>
      <c r="B26" s="13"/>
      <c r="C26" s="13"/>
      <c r="D26" s="13"/>
      <c r="E26" s="13"/>
      <c r="F26" s="13"/>
    </row>
    <row r="27" spans="1:8" ht="15">
      <c r="A27" s="14"/>
      <c r="B27" s="14"/>
      <c r="C27" s="14"/>
      <c r="D27" s="14"/>
      <c r="E27" s="14"/>
      <c r="F27" s="14"/>
    </row>
    <row r="28" spans="1:8" ht="15">
      <c r="A28" s="14"/>
      <c r="B28" s="14"/>
      <c r="C28" s="14"/>
      <c r="D28" s="14"/>
      <c r="E28" s="14"/>
      <c r="F28" s="14"/>
    </row>
    <row r="29" spans="1:8" ht="15">
      <c r="A29" s="14"/>
      <c r="B29" s="14"/>
      <c r="C29" s="14"/>
      <c r="D29" s="14"/>
      <c r="E29" s="14"/>
      <c r="F29" s="14"/>
    </row>
    <row r="30" spans="1:8" ht="15">
      <c r="F30" s="14"/>
    </row>
    <row r="31" spans="1:8" ht="15">
      <c r="F31" s="14"/>
    </row>
    <row r="32" spans="1:8" ht="15">
      <c r="F32" s="14"/>
    </row>
    <row r="33" spans="6:6" ht="15">
      <c r="F33" s="14"/>
    </row>
  </sheetData>
  <sheetProtection selectLockedCells="1" selectUnlockedCells="1"/>
  <mergeCells count="19">
    <mergeCell ref="A16:D16"/>
    <mergeCell ref="A2:G2"/>
    <mergeCell ref="A3:G3"/>
    <mergeCell ref="A4:G4"/>
    <mergeCell ref="A5:G5"/>
    <mergeCell ref="A6:G6"/>
    <mergeCell ref="A7:F7"/>
    <mergeCell ref="A8:F8"/>
    <mergeCell ref="A12:D12"/>
    <mergeCell ref="A13:D13"/>
    <mergeCell ref="A14:D14"/>
    <mergeCell ref="A15:D15"/>
    <mergeCell ref="C22:D22"/>
    <mergeCell ref="F22:G22"/>
    <mergeCell ref="A17:D17"/>
    <mergeCell ref="A18:D18"/>
    <mergeCell ref="C19:D19"/>
    <mergeCell ref="F19:G19"/>
    <mergeCell ref="F21:G21"/>
  </mergeCells>
  <pageMargins left="1" right="0.39374999999999999" top="0.98402777777777772" bottom="0.98402777777777772" header="0.51180555555555551" footer="0.51180555555555551"/>
  <pageSetup paperSize="9" scale="93" firstPageNumber="0" orientation="portrait" horizontalDpi="300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FF00"/>
  </sheetPr>
  <dimension ref="A1:I33"/>
  <sheetViews>
    <sheetView view="pageBreakPreview" zoomScale="66" zoomScaleSheetLayoutView="66" workbookViewId="0">
      <selection activeCell="A19" sqref="A19:IV22"/>
    </sheetView>
  </sheetViews>
  <sheetFormatPr defaultRowHeight="12.75"/>
  <cols>
    <col min="5" max="5" width="17.5703125" customWidth="1"/>
    <col min="6" max="6" width="16.140625" customWidth="1"/>
    <col min="7" max="7" width="16.5703125" customWidth="1"/>
  </cols>
  <sheetData>
    <row r="1" spans="1:9" ht="15.75">
      <c r="A1" s="3"/>
      <c r="B1" s="3"/>
      <c r="C1" s="3"/>
      <c r="D1" s="3"/>
      <c r="E1" s="3"/>
      <c r="F1" s="3"/>
      <c r="G1" s="14"/>
    </row>
    <row r="2" spans="1:9" ht="15.75">
      <c r="A2" s="357" t="s">
        <v>0</v>
      </c>
      <c r="B2" s="357"/>
      <c r="C2" s="357"/>
      <c r="D2" s="357"/>
      <c r="E2" s="357"/>
      <c r="F2" s="357"/>
      <c r="G2" s="357"/>
    </row>
    <row r="3" spans="1:9" ht="29.25" customHeight="1">
      <c r="A3" s="368" t="s">
        <v>339</v>
      </c>
      <c r="B3" s="368"/>
      <c r="C3" s="368"/>
      <c r="D3" s="368"/>
      <c r="E3" s="368"/>
      <c r="F3" s="368"/>
      <c r="G3" s="368"/>
    </row>
    <row r="4" spans="1:9" ht="35.25" customHeight="1">
      <c r="A4" s="358"/>
      <c r="B4" s="358"/>
      <c r="C4" s="358"/>
      <c r="D4" s="358"/>
      <c r="E4" s="358"/>
      <c r="F4" s="358"/>
      <c r="G4" s="358"/>
    </row>
    <row r="5" spans="1:9" ht="15.75">
      <c r="A5" s="369" t="s">
        <v>1</v>
      </c>
      <c r="B5" s="369"/>
      <c r="C5" s="369"/>
      <c r="D5" s="369"/>
      <c r="E5" s="369"/>
      <c r="F5" s="369"/>
      <c r="G5" s="369"/>
    </row>
    <row r="6" spans="1:9" ht="15.75" customHeight="1">
      <c r="A6" s="357" t="s">
        <v>317</v>
      </c>
      <c r="B6" s="357"/>
      <c r="C6" s="357"/>
      <c r="D6" s="357"/>
      <c r="E6" s="357"/>
      <c r="F6" s="357"/>
      <c r="G6" s="357"/>
    </row>
    <row r="7" spans="1:9" ht="16.5" customHeight="1">
      <c r="A7" s="355"/>
      <c r="B7" s="355"/>
      <c r="C7" s="355"/>
      <c r="D7" s="355"/>
      <c r="E7" s="355"/>
      <c r="F7" s="355"/>
      <c r="G7" s="14"/>
    </row>
    <row r="8" spans="1:9" ht="15.75" customHeight="1">
      <c r="A8" s="357"/>
      <c r="B8" s="357"/>
      <c r="C8" s="357"/>
      <c r="D8" s="357"/>
      <c r="E8" s="357"/>
      <c r="F8" s="357"/>
      <c r="G8" s="14"/>
      <c r="I8" s="2"/>
    </row>
    <row r="9" spans="1:9" ht="15.75">
      <c r="A9" s="3"/>
      <c r="B9" s="3"/>
      <c r="C9" s="3"/>
      <c r="D9" s="3"/>
      <c r="E9" s="3"/>
      <c r="F9" s="3"/>
      <c r="G9" s="14"/>
    </row>
    <row r="10" spans="1:9" ht="15.75">
      <c r="A10" s="3"/>
      <c r="B10" s="3"/>
      <c r="C10" s="3"/>
      <c r="D10" s="3"/>
      <c r="E10" s="3"/>
      <c r="F10" s="3"/>
      <c r="G10" s="14"/>
    </row>
    <row r="11" spans="1:9" ht="15.75">
      <c r="A11" s="3"/>
      <c r="B11" s="3"/>
      <c r="C11" s="3"/>
      <c r="D11" s="3"/>
      <c r="E11" s="3"/>
      <c r="F11" s="3"/>
      <c r="G11" s="14"/>
    </row>
    <row r="12" spans="1:9" ht="32.2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9" ht="29.25" customHeight="1">
      <c r="A13" s="354"/>
      <c r="B13" s="354"/>
      <c r="C13" s="354"/>
      <c r="D13" s="354"/>
      <c r="E13" s="49">
        <v>0</v>
      </c>
      <c r="F13" s="49">
        <v>0</v>
      </c>
      <c r="G13" s="49">
        <v>0</v>
      </c>
    </row>
    <row r="14" spans="1:9" ht="29.25" customHeight="1">
      <c r="A14" s="364"/>
      <c r="B14" s="365"/>
      <c r="C14" s="365"/>
      <c r="D14" s="366"/>
      <c r="E14" s="49">
        <v>0</v>
      </c>
      <c r="F14" s="49">
        <v>0</v>
      </c>
      <c r="G14" s="49">
        <v>0</v>
      </c>
    </row>
    <row r="15" spans="1:9" ht="29.25" customHeight="1">
      <c r="A15" s="364"/>
      <c r="B15" s="365"/>
      <c r="C15" s="365"/>
      <c r="D15" s="366"/>
      <c r="E15" s="49">
        <v>0</v>
      </c>
      <c r="F15" s="49">
        <v>0</v>
      </c>
      <c r="G15" s="49">
        <v>0</v>
      </c>
    </row>
    <row r="16" spans="1:9" ht="24.75" customHeight="1">
      <c r="A16" s="367"/>
      <c r="B16" s="367"/>
      <c r="C16" s="367"/>
      <c r="D16" s="367"/>
      <c r="E16" s="49">
        <v>0</v>
      </c>
      <c r="F16" s="49">
        <v>0</v>
      </c>
      <c r="G16" s="49">
        <v>0</v>
      </c>
    </row>
    <row r="17" spans="1:8" ht="16.5" customHeight="1">
      <c r="A17" s="344" t="s">
        <v>2</v>
      </c>
      <c r="B17" s="344"/>
      <c r="C17" s="344"/>
      <c r="D17" s="344"/>
      <c r="E17" s="47">
        <f>SUM(E13:E16)</f>
        <v>0</v>
      </c>
      <c r="F17" s="47">
        <f>SUM(F13:F16)</f>
        <v>0</v>
      </c>
      <c r="G17" s="47">
        <f>SUM(G13:G16)</f>
        <v>0</v>
      </c>
    </row>
    <row r="18" spans="1:8" ht="15.75">
      <c r="A18" s="344" t="s">
        <v>3</v>
      </c>
      <c r="B18" s="344"/>
      <c r="C18" s="344"/>
      <c r="D18" s="344"/>
      <c r="E18" s="47">
        <f>E17/1000</f>
        <v>0</v>
      </c>
      <c r="F18" s="47">
        <f>F17/1000</f>
        <v>0</v>
      </c>
      <c r="G18" s="47">
        <f>G17/1000</f>
        <v>0</v>
      </c>
    </row>
    <row r="19" spans="1:8" ht="15.75">
      <c r="A19" s="3"/>
      <c r="B19" s="3"/>
      <c r="C19" s="352" t="s">
        <v>5</v>
      </c>
      <c r="D19" s="352"/>
      <c r="E19" s="3"/>
      <c r="F19" s="352" t="s">
        <v>6</v>
      </c>
      <c r="G19" s="352"/>
      <c r="H19" s="9"/>
    </row>
    <row r="20" spans="1:8" ht="15.75">
      <c r="A20" s="3"/>
      <c r="B20" s="3"/>
      <c r="C20" s="3"/>
      <c r="D20" s="3"/>
      <c r="E20" s="3"/>
      <c r="F20" s="3"/>
      <c r="G20" s="3"/>
      <c r="H20" s="9"/>
    </row>
    <row r="21" spans="1:8" ht="15.75">
      <c r="A21" s="3" t="s">
        <v>7</v>
      </c>
      <c r="B21" s="3"/>
      <c r="C21" s="27"/>
      <c r="D21" s="27"/>
      <c r="E21" s="3"/>
      <c r="F21" s="353"/>
      <c r="G21" s="353"/>
      <c r="H21" s="9"/>
    </row>
    <row r="22" spans="1:8" ht="15.75">
      <c r="A22" s="9"/>
      <c r="B22" s="9"/>
      <c r="C22" s="352" t="s">
        <v>5</v>
      </c>
      <c r="D22" s="352"/>
      <c r="E22" s="3"/>
      <c r="F22" s="352" t="s">
        <v>6</v>
      </c>
      <c r="G22" s="352"/>
      <c r="H22" s="9"/>
    </row>
    <row r="23" spans="1:8" ht="15.75">
      <c r="A23" s="9"/>
      <c r="B23" s="9"/>
      <c r="C23" s="9"/>
      <c r="D23" s="9"/>
      <c r="E23" s="9"/>
      <c r="F23" s="9"/>
    </row>
    <row r="24" spans="1:8" ht="15.75">
      <c r="A24" s="9"/>
      <c r="B24" s="9"/>
      <c r="C24" s="9"/>
      <c r="D24" s="9"/>
      <c r="E24" s="9"/>
      <c r="F24" s="9"/>
    </row>
    <row r="25" spans="1:8" ht="15.75">
      <c r="A25" s="9"/>
      <c r="B25" s="9"/>
      <c r="C25" s="9"/>
      <c r="D25" s="9"/>
      <c r="E25" s="9"/>
      <c r="F25" s="9"/>
    </row>
    <row r="26" spans="1:8" ht="15">
      <c r="A26" s="13"/>
      <c r="B26" s="13"/>
      <c r="C26" s="13"/>
      <c r="D26" s="13"/>
      <c r="E26" s="13"/>
      <c r="F26" s="13"/>
    </row>
    <row r="27" spans="1:8" ht="15">
      <c r="A27" s="14"/>
      <c r="B27" s="14"/>
      <c r="C27" s="14"/>
      <c r="D27" s="14"/>
      <c r="E27" s="14"/>
      <c r="F27" s="14"/>
    </row>
    <row r="28" spans="1:8" ht="15">
      <c r="A28" s="14"/>
      <c r="B28" s="14"/>
      <c r="C28" s="14"/>
      <c r="D28" s="14"/>
      <c r="E28" s="14"/>
      <c r="F28" s="14"/>
    </row>
    <row r="29" spans="1:8" ht="15">
      <c r="A29" s="14"/>
      <c r="B29" s="14"/>
      <c r="C29" s="14"/>
      <c r="D29" s="14"/>
      <c r="E29" s="14"/>
      <c r="F29" s="14"/>
    </row>
    <row r="30" spans="1:8" ht="15">
      <c r="F30" s="14"/>
    </row>
    <row r="31" spans="1:8" ht="15">
      <c r="F31" s="14"/>
    </row>
    <row r="32" spans="1:8" ht="15">
      <c r="F32" s="14"/>
    </row>
    <row r="33" spans="6:6" ht="15">
      <c r="F33" s="14"/>
    </row>
  </sheetData>
  <sheetProtection selectLockedCells="1" selectUnlockedCells="1"/>
  <mergeCells count="19">
    <mergeCell ref="A16:D16"/>
    <mergeCell ref="A2:G2"/>
    <mergeCell ref="A3:G3"/>
    <mergeCell ref="A4:G4"/>
    <mergeCell ref="A5:G5"/>
    <mergeCell ref="A6:G6"/>
    <mergeCell ref="A7:F7"/>
    <mergeCell ref="A8:F8"/>
    <mergeCell ref="A12:D12"/>
    <mergeCell ref="A13:D13"/>
    <mergeCell ref="A14:D14"/>
    <mergeCell ref="A15:D15"/>
    <mergeCell ref="C22:D22"/>
    <mergeCell ref="F22:G22"/>
    <mergeCell ref="A17:D17"/>
    <mergeCell ref="A18:D18"/>
    <mergeCell ref="C19:D19"/>
    <mergeCell ref="F19:G19"/>
    <mergeCell ref="F21:G21"/>
  </mergeCells>
  <pageMargins left="1" right="0.39374999999999999" top="0.98402777777777772" bottom="0.98402777777777772" header="0.51180555555555551" footer="0.51180555555555551"/>
  <pageSetup paperSize="9" scale="93" firstPageNumber="0" orientation="portrait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FF00"/>
  </sheetPr>
  <dimension ref="A1:I33"/>
  <sheetViews>
    <sheetView view="pageBreakPreview" zoomScale="66" zoomScaleSheetLayoutView="66" workbookViewId="0">
      <selection activeCell="A19" sqref="A19:IV22"/>
    </sheetView>
  </sheetViews>
  <sheetFormatPr defaultRowHeight="12.75"/>
  <cols>
    <col min="5" max="5" width="17.5703125" customWidth="1"/>
    <col min="6" max="6" width="16.140625" customWidth="1"/>
    <col min="7" max="7" width="16.5703125" customWidth="1"/>
  </cols>
  <sheetData>
    <row r="1" spans="1:9" ht="15.75">
      <c r="A1" s="3"/>
      <c r="B1" s="3"/>
      <c r="C1" s="3"/>
      <c r="D1" s="3"/>
      <c r="E1" s="3"/>
      <c r="F1" s="3"/>
      <c r="G1" s="14"/>
    </row>
    <row r="2" spans="1:9" ht="15.75">
      <c r="A2" s="357" t="s">
        <v>0</v>
      </c>
      <c r="B2" s="357"/>
      <c r="C2" s="357"/>
      <c r="D2" s="357"/>
      <c r="E2" s="357"/>
      <c r="F2" s="357"/>
      <c r="G2" s="357"/>
    </row>
    <row r="3" spans="1:9" ht="29.25" customHeight="1">
      <c r="A3" s="368" t="s">
        <v>340</v>
      </c>
      <c r="B3" s="368"/>
      <c r="C3" s="368"/>
      <c r="D3" s="368"/>
      <c r="E3" s="368"/>
      <c r="F3" s="368"/>
      <c r="G3" s="368"/>
    </row>
    <row r="4" spans="1:9" ht="35.25" customHeight="1">
      <c r="A4" s="358"/>
      <c r="B4" s="358"/>
      <c r="C4" s="358"/>
      <c r="D4" s="358"/>
      <c r="E4" s="358"/>
      <c r="F4" s="358"/>
      <c r="G4" s="358"/>
    </row>
    <row r="5" spans="1:9" ht="15.75">
      <c r="A5" s="369" t="s">
        <v>1</v>
      </c>
      <c r="B5" s="369"/>
      <c r="C5" s="369"/>
      <c r="D5" s="369"/>
      <c r="E5" s="369"/>
      <c r="F5" s="369"/>
      <c r="G5" s="369"/>
    </row>
    <row r="6" spans="1:9" ht="15.75" customHeight="1">
      <c r="A6" s="357" t="s">
        <v>317</v>
      </c>
      <c r="B6" s="357"/>
      <c r="C6" s="357"/>
      <c r="D6" s="357"/>
      <c r="E6" s="357"/>
      <c r="F6" s="357"/>
      <c r="G6" s="357"/>
    </row>
    <row r="7" spans="1:9" ht="16.5" customHeight="1">
      <c r="A7" s="355"/>
      <c r="B7" s="355"/>
      <c r="C7" s="355"/>
      <c r="D7" s="355"/>
      <c r="E7" s="355"/>
      <c r="F7" s="355"/>
      <c r="G7" s="14"/>
    </row>
    <row r="8" spans="1:9" ht="15.75" customHeight="1">
      <c r="A8" s="357"/>
      <c r="B8" s="357"/>
      <c r="C8" s="357"/>
      <c r="D8" s="357"/>
      <c r="E8" s="357"/>
      <c r="F8" s="357"/>
      <c r="G8" s="14"/>
      <c r="I8" s="2"/>
    </row>
    <row r="9" spans="1:9" ht="15.75">
      <c r="A9" s="3"/>
      <c r="B9" s="3"/>
      <c r="C9" s="3"/>
      <c r="D9" s="3"/>
      <c r="E9" s="3"/>
      <c r="F9" s="3"/>
      <c r="G9" s="14"/>
    </row>
    <row r="10" spans="1:9" ht="15.75">
      <c r="A10" s="3"/>
      <c r="B10" s="3"/>
      <c r="C10" s="3"/>
      <c r="D10" s="3"/>
      <c r="E10" s="3"/>
      <c r="F10" s="3"/>
      <c r="G10" s="14"/>
    </row>
    <row r="11" spans="1:9" ht="15.75">
      <c r="A11" s="3"/>
      <c r="B11" s="3"/>
      <c r="C11" s="3"/>
      <c r="D11" s="3"/>
      <c r="E11" s="3"/>
      <c r="F11" s="3"/>
      <c r="G11" s="14"/>
    </row>
    <row r="12" spans="1:9" ht="32.2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9" ht="30.75" customHeight="1">
      <c r="A13" s="354"/>
      <c r="B13" s="354"/>
      <c r="C13" s="354"/>
      <c r="D13" s="354"/>
      <c r="E13" s="49">
        <v>0</v>
      </c>
      <c r="F13" s="49">
        <v>0</v>
      </c>
      <c r="G13" s="49">
        <v>0</v>
      </c>
    </row>
    <row r="14" spans="1:9" ht="30.75" customHeight="1">
      <c r="A14" s="364"/>
      <c r="B14" s="365"/>
      <c r="C14" s="365"/>
      <c r="D14" s="366"/>
      <c r="E14" s="49">
        <v>0</v>
      </c>
      <c r="F14" s="49">
        <v>0</v>
      </c>
      <c r="G14" s="49">
        <v>0</v>
      </c>
    </row>
    <row r="15" spans="1:9" ht="30.75" customHeight="1">
      <c r="A15" s="364"/>
      <c r="B15" s="365"/>
      <c r="C15" s="365"/>
      <c r="D15" s="366"/>
      <c r="E15" s="49">
        <v>0</v>
      </c>
      <c r="F15" s="49">
        <v>0</v>
      </c>
      <c r="G15" s="49">
        <v>0</v>
      </c>
    </row>
    <row r="16" spans="1:9" ht="31.5" customHeight="1">
      <c r="A16" s="367"/>
      <c r="B16" s="367"/>
      <c r="C16" s="367"/>
      <c r="D16" s="367"/>
      <c r="E16" s="49">
        <v>0</v>
      </c>
      <c r="F16" s="49">
        <v>0</v>
      </c>
      <c r="G16" s="49">
        <v>0</v>
      </c>
    </row>
    <row r="17" spans="1:8" ht="16.5" customHeight="1">
      <c r="A17" s="344" t="s">
        <v>2</v>
      </c>
      <c r="B17" s="344"/>
      <c r="C17" s="344"/>
      <c r="D17" s="344"/>
      <c r="E17" s="47">
        <f>SUM(E13:E16)</f>
        <v>0</v>
      </c>
      <c r="F17" s="47">
        <f>SUM(F13:F16)</f>
        <v>0</v>
      </c>
      <c r="G17" s="47">
        <f>SUM(G13:G16)</f>
        <v>0</v>
      </c>
    </row>
    <row r="18" spans="1:8" ht="15.75">
      <c r="A18" s="344" t="s">
        <v>3</v>
      </c>
      <c r="B18" s="344"/>
      <c r="C18" s="344"/>
      <c r="D18" s="344"/>
      <c r="E18" s="47">
        <f>E17/1000</f>
        <v>0</v>
      </c>
      <c r="F18" s="47">
        <f>F17/1000</f>
        <v>0</v>
      </c>
      <c r="G18" s="47">
        <f>G17/1000</f>
        <v>0</v>
      </c>
    </row>
    <row r="19" spans="1:8" ht="15.75">
      <c r="A19" s="3"/>
      <c r="B19" s="3"/>
      <c r="C19" s="352" t="s">
        <v>5</v>
      </c>
      <c r="D19" s="352"/>
      <c r="E19" s="3"/>
      <c r="F19" s="352" t="s">
        <v>6</v>
      </c>
      <c r="G19" s="352"/>
      <c r="H19" s="9"/>
    </row>
    <row r="20" spans="1:8" ht="15.75">
      <c r="A20" s="3"/>
      <c r="B20" s="3"/>
      <c r="C20" s="3"/>
      <c r="D20" s="3"/>
      <c r="E20" s="3"/>
      <c r="F20" s="3"/>
      <c r="G20" s="3"/>
      <c r="H20" s="9"/>
    </row>
    <row r="21" spans="1:8" ht="15.75">
      <c r="A21" s="3" t="s">
        <v>7</v>
      </c>
      <c r="B21" s="3"/>
      <c r="C21" s="27"/>
      <c r="D21" s="27"/>
      <c r="E21" s="3"/>
      <c r="F21" s="353"/>
      <c r="G21" s="353"/>
      <c r="H21" s="9"/>
    </row>
    <row r="22" spans="1:8" ht="15.75">
      <c r="A22" s="9"/>
      <c r="B22" s="9"/>
      <c r="C22" s="352" t="s">
        <v>5</v>
      </c>
      <c r="D22" s="352"/>
      <c r="E22" s="3"/>
      <c r="F22" s="352" t="s">
        <v>6</v>
      </c>
      <c r="G22" s="352"/>
      <c r="H22" s="9"/>
    </row>
    <row r="23" spans="1:8" ht="15.75">
      <c r="A23" s="9"/>
      <c r="B23" s="9"/>
      <c r="C23" s="9"/>
      <c r="D23" s="9"/>
      <c r="E23" s="9"/>
      <c r="F23" s="9"/>
    </row>
    <row r="24" spans="1:8" ht="15.75">
      <c r="A24" s="9"/>
      <c r="B24" s="9"/>
      <c r="C24" s="9"/>
      <c r="D24" s="9"/>
      <c r="E24" s="9"/>
      <c r="F24" s="9"/>
    </row>
    <row r="25" spans="1:8" ht="15.75">
      <c r="A25" s="9"/>
      <c r="B25" s="9"/>
      <c r="C25" s="9"/>
      <c r="D25" s="9"/>
      <c r="E25" s="9"/>
      <c r="F25" s="9"/>
    </row>
    <row r="26" spans="1:8" ht="15">
      <c r="A26" s="13"/>
      <c r="B26" s="13"/>
      <c r="C26" s="13"/>
      <c r="D26" s="13"/>
      <c r="E26" s="13"/>
      <c r="F26" s="13"/>
    </row>
    <row r="27" spans="1:8" ht="15">
      <c r="A27" s="14"/>
      <c r="B27" s="14"/>
      <c r="C27" s="14"/>
      <c r="D27" s="14"/>
      <c r="E27" s="14"/>
      <c r="F27" s="14"/>
    </row>
    <row r="28" spans="1:8" ht="15">
      <c r="A28" s="14"/>
      <c r="B28" s="14"/>
      <c r="C28" s="14"/>
      <c r="D28" s="14"/>
      <c r="E28" s="14"/>
      <c r="F28" s="14"/>
    </row>
    <row r="29" spans="1:8" ht="15">
      <c r="A29" s="14"/>
      <c r="B29" s="14"/>
      <c r="C29" s="14"/>
      <c r="D29" s="14"/>
      <c r="E29" s="14"/>
      <c r="F29" s="14"/>
    </row>
    <row r="30" spans="1:8" ht="15">
      <c r="F30" s="14"/>
    </row>
    <row r="31" spans="1:8" ht="15">
      <c r="F31" s="14"/>
    </row>
    <row r="32" spans="1:8" ht="15">
      <c r="F32" s="14"/>
    </row>
    <row r="33" spans="6:6" ht="15">
      <c r="F33" s="14"/>
    </row>
  </sheetData>
  <sheetProtection selectLockedCells="1" selectUnlockedCells="1"/>
  <mergeCells count="19">
    <mergeCell ref="A16:D16"/>
    <mergeCell ref="A2:G2"/>
    <mergeCell ref="A3:G3"/>
    <mergeCell ref="A4:G4"/>
    <mergeCell ref="A5:G5"/>
    <mergeCell ref="A6:G6"/>
    <mergeCell ref="A7:F7"/>
    <mergeCell ref="A8:F8"/>
    <mergeCell ref="A12:D12"/>
    <mergeCell ref="A13:D13"/>
    <mergeCell ref="A14:D14"/>
    <mergeCell ref="A15:D15"/>
    <mergeCell ref="C22:D22"/>
    <mergeCell ref="F22:G22"/>
    <mergeCell ref="A17:D17"/>
    <mergeCell ref="A18:D18"/>
    <mergeCell ref="C19:D19"/>
    <mergeCell ref="F19:G19"/>
    <mergeCell ref="F21:G21"/>
  </mergeCells>
  <pageMargins left="1" right="0.39374999999999999" top="0.98402777777777772" bottom="0.98402777777777772" header="0.51180555555555551" footer="0.51180555555555551"/>
  <pageSetup paperSize="9" scale="93" firstPageNumber="0" orientation="portrait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FF00"/>
  </sheetPr>
  <dimension ref="A1:I33"/>
  <sheetViews>
    <sheetView view="pageBreakPreview" zoomScale="66" zoomScaleSheetLayoutView="66" workbookViewId="0">
      <selection activeCell="A19" sqref="A19:IV22"/>
    </sheetView>
  </sheetViews>
  <sheetFormatPr defaultRowHeight="12.75"/>
  <cols>
    <col min="5" max="5" width="17.5703125" customWidth="1"/>
    <col min="6" max="6" width="16.140625" customWidth="1"/>
    <col min="7" max="7" width="16.5703125" customWidth="1"/>
  </cols>
  <sheetData>
    <row r="1" spans="1:9" ht="15.75">
      <c r="A1" s="3"/>
      <c r="B1" s="3"/>
      <c r="C1" s="3"/>
      <c r="D1" s="3"/>
      <c r="E1" s="3"/>
      <c r="F1" s="3"/>
      <c r="G1" s="14"/>
    </row>
    <row r="2" spans="1:9" ht="15.75">
      <c r="A2" s="357" t="s">
        <v>0</v>
      </c>
      <c r="B2" s="357"/>
      <c r="C2" s="357"/>
      <c r="D2" s="357"/>
      <c r="E2" s="357"/>
      <c r="F2" s="357"/>
      <c r="G2" s="357"/>
    </row>
    <row r="3" spans="1:9" ht="29.25" customHeight="1">
      <c r="A3" s="368" t="s">
        <v>341</v>
      </c>
      <c r="B3" s="368"/>
      <c r="C3" s="368"/>
      <c r="D3" s="368"/>
      <c r="E3" s="368"/>
      <c r="F3" s="368"/>
      <c r="G3" s="368"/>
    </row>
    <row r="4" spans="1:9" ht="35.25" customHeight="1">
      <c r="A4" s="358"/>
      <c r="B4" s="358"/>
      <c r="C4" s="358"/>
      <c r="D4" s="358"/>
      <c r="E4" s="358"/>
      <c r="F4" s="358"/>
      <c r="G4" s="358"/>
    </row>
    <row r="5" spans="1:9" ht="15.75">
      <c r="A5" s="369" t="s">
        <v>1</v>
      </c>
      <c r="B5" s="369"/>
      <c r="C5" s="369"/>
      <c r="D5" s="369"/>
      <c r="E5" s="369"/>
      <c r="F5" s="369"/>
      <c r="G5" s="369"/>
    </row>
    <row r="6" spans="1:9" ht="15.75" customHeight="1">
      <c r="A6" s="357" t="s">
        <v>317</v>
      </c>
      <c r="B6" s="357"/>
      <c r="C6" s="357"/>
      <c r="D6" s="357"/>
      <c r="E6" s="357"/>
      <c r="F6" s="357"/>
      <c r="G6" s="357"/>
    </row>
    <row r="7" spans="1:9" ht="16.5" customHeight="1">
      <c r="A7" s="355"/>
      <c r="B7" s="355"/>
      <c r="C7" s="355"/>
      <c r="D7" s="355"/>
      <c r="E7" s="355"/>
      <c r="F7" s="355"/>
      <c r="G7" s="14"/>
    </row>
    <row r="8" spans="1:9" ht="15.75" customHeight="1">
      <c r="A8" s="357"/>
      <c r="B8" s="357"/>
      <c r="C8" s="357"/>
      <c r="D8" s="357"/>
      <c r="E8" s="357"/>
      <c r="F8" s="357"/>
      <c r="G8" s="14"/>
      <c r="I8" s="2"/>
    </row>
    <row r="9" spans="1:9" ht="15.75">
      <c r="A9" s="3"/>
      <c r="B9" s="3"/>
      <c r="C9" s="3"/>
      <c r="D9" s="3"/>
      <c r="E9" s="3"/>
      <c r="F9" s="3"/>
      <c r="G9" s="14"/>
    </row>
    <row r="10" spans="1:9" ht="15.75">
      <c r="A10" s="3"/>
      <c r="B10" s="3"/>
      <c r="C10" s="3"/>
      <c r="D10" s="3"/>
      <c r="E10" s="3"/>
      <c r="F10" s="3"/>
      <c r="G10" s="14"/>
    </row>
    <row r="11" spans="1:9" ht="15.75">
      <c r="A11" s="3"/>
      <c r="B11" s="3"/>
      <c r="C11" s="3"/>
      <c r="D11" s="3"/>
      <c r="E11" s="3"/>
      <c r="F11" s="3"/>
      <c r="G11" s="14"/>
    </row>
    <row r="12" spans="1:9" ht="32.2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9" ht="28.5" customHeight="1">
      <c r="A13" s="354"/>
      <c r="B13" s="354"/>
      <c r="C13" s="354"/>
      <c r="D13" s="354"/>
      <c r="E13" s="49">
        <v>0</v>
      </c>
      <c r="F13" s="49">
        <v>0</v>
      </c>
      <c r="G13" s="49">
        <v>0</v>
      </c>
    </row>
    <row r="14" spans="1:9" ht="28.5" customHeight="1">
      <c r="A14" s="364"/>
      <c r="B14" s="365"/>
      <c r="C14" s="365"/>
      <c r="D14" s="366"/>
      <c r="E14" s="49">
        <v>0</v>
      </c>
      <c r="F14" s="49">
        <v>0</v>
      </c>
      <c r="G14" s="49">
        <v>0</v>
      </c>
    </row>
    <row r="15" spans="1:9" ht="28.5" customHeight="1">
      <c r="A15" s="364"/>
      <c r="B15" s="365"/>
      <c r="C15" s="365"/>
      <c r="D15" s="366"/>
      <c r="E15" s="49">
        <v>0</v>
      </c>
      <c r="F15" s="49">
        <v>0</v>
      </c>
      <c r="G15" s="49">
        <v>0</v>
      </c>
    </row>
    <row r="16" spans="1:9" ht="30" customHeight="1">
      <c r="A16" s="367"/>
      <c r="B16" s="367"/>
      <c r="C16" s="367"/>
      <c r="D16" s="367"/>
      <c r="E16" s="49">
        <v>0</v>
      </c>
      <c r="F16" s="49">
        <v>0</v>
      </c>
      <c r="G16" s="49">
        <v>0</v>
      </c>
    </row>
    <row r="17" spans="1:8" ht="16.5" customHeight="1">
      <c r="A17" s="344" t="s">
        <v>2</v>
      </c>
      <c r="B17" s="344"/>
      <c r="C17" s="344"/>
      <c r="D17" s="344"/>
      <c r="E17" s="47">
        <f>SUM(E13:E16)</f>
        <v>0</v>
      </c>
      <c r="F17" s="47">
        <f>SUM(F13:F16)</f>
        <v>0</v>
      </c>
      <c r="G17" s="47">
        <f>SUM(G13:G16)</f>
        <v>0</v>
      </c>
    </row>
    <row r="18" spans="1:8" ht="15.75">
      <c r="A18" s="344" t="s">
        <v>3</v>
      </c>
      <c r="B18" s="344"/>
      <c r="C18" s="344"/>
      <c r="D18" s="344"/>
      <c r="E18" s="47">
        <f>E17/1000</f>
        <v>0</v>
      </c>
      <c r="F18" s="47">
        <f>F17/1000</f>
        <v>0</v>
      </c>
      <c r="G18" s="47">
        <f>G17/1000</f>
        <v>0</v>
      </c>
    </row>
    <row r="19" spans="1:8" ht="15.75">
      <c r="A19" s="3"/>
      <c r="B19" s="3"/>
      <c r="C19" s="352" t="s">
        <v>5</v>
      </c>
      <c r="D19" s="352"/>
      <c r="E19" s="3"/>
      <c r="F19" s="352" t="s">
        <v>6</v>
      </c>
      <c r="G19" s="352"/>
      <c r="H19" s="9"/>
    </row>
    <row r="20" spans="1:8" ht="15.75">
      <c r="A20" s="3"/>
      <c r="B20" s="3"/>
      <c r="C20" s="3"/>
      <c r="D20" s="3"/>
      <c r="E20" s="3"/>
      <c r="F20" s="3"/>
      <c r="G20" s="3"/>
      <c r="H20" s="9"/>
    </row>
    <row r="21" spans="1:8" ht="15.75">
      <c r="A21" s="3" t="s">
        <v>7</v>
      </c>
      <c r="B21" s="3"/>
      <c r="C21" s="27"/>
      <c r="D21" s="27"/>
      <c r="E21" s="3"/>
      <c r="F21" s="353"/>
      <c r="G21" s="353"/>
      <c r="H21" s="9"/>
    </row>
    <row r="22" spans="1:8" ht="15.75">
      <c r="A22" s="9"/>
      <c r="B22" s="9"/>
      <c r="C22" s="352" t="s">
        <v>5</v>
      </c>
      <c r="D22" s="352"/>
      <c r="E22" s="3"/>
      <c r="F22" s="352" t="s">
        <v>6</v>
      </c>
      <c r="G22" s="352"/>
      <c r="H22" s="9"/>
    </row>
    <row r="23" spans="1:8" ht="15.75">
      <c r="A23" s="9"/>
      <c r="B23" s="9"/>
      <c r="C23" s="9"/>
      <c r="D23" s="9"/>
      <c r="E23" s="9"/>
      <c r="F23" s="9"/>
    </row>
    <row r="24" spans="1:8" ht="15.75">
      <c r="A24" s="9"/>
      <c r="B24" s="9"/>
      <c r="C24" s="9"/>
      <c r="D24" s="9"/>
      <c r="E24" s="9"/>
      <c r="F24" s="9"/>
    </row>
    <row r="25" spans="1:8" ht="15.75">
      <c r="A25" s="9"/>
      <c r="B25" s="9"/>
      <c r="C25" s="9"/>
      <c r="D25" s="9"/>
      <c r="E25" s="9"/>
      <c r="F25" s="9"/>
    </row>
    <row r="26" spans="1:8" ht="15">
      <c r="A26" s="13"/>
      <c r="B26" s="13"/>
      <c r="C26" s="13"/>
      <c r="D26" s="13"/>
      <c r="E26" s="13"/>
      <c r="F26" s="13"/>
    </row>
    <row r="27" spans="1:8" ht="15">
      <c r="A27" s="14"/>
      <c r="B27" s="14"/>
      <c r="C27" s="14"/>
      <c r="D27" s="14"/>
      <c r="E27" s="14"/>
      <c r="F27" s="14"/>
    </row>
    <row r="28" spans="1:8" ht="15">
      <c r="A28" s="14"/>
      <c r="B28" s="14"/>
      <c r="C28" s="14"/>
      <c r="D28" s="14"/>
      <c r="E28" s="14"/>
      <c r="F28" s="14"/>
    </row>
    <row r="29" spans="1:8" ht="15">
      <c r="A29" s="14"/>
      <c r="B29" s="14"/>
      <c r="C29" s="14"/>
      <c r="D29" s="14"/>
      <c r="E29" s="14"/>
      <c r="F29" s="14"/>
    </row>
    <row r="30" spans="1:8" ht="15">
      <c r="F30" s="14"/>
    </row>
    <row r="31" spans="1:8" ht="15">
      <c r="F31" s="14"/>
    </row>
    <row r="32" spans="1:8" ht="15">
      <c r="F32" s="14"/>
    </row>
    <row r="33" spans="6:6" ht="15">
      <c r="F33" s="14"/>
    </row>
  </sheetData>
  <sheetProtection selectLockedCells="1" selectUnlockedCells="1"/>
  <mergeCells count="19">
    <mergeCell ref="A16:D16"/>
    <mergeCell ref="A2:G2"/>
    <mergeCell ref="A3:G3"/>
    <mergeCell ref="A4:G4"/>
    <mergeCell ref="A5:G5"/>
    <mergeCell ref="A6:G6"/>
    <mergeCell ref="A7:F7"/>
    <mergeCell ref="A8:F8"/>
    <mergeCell ref="A12:D12"/>
    <mergeCell ref="A13:D13"/>
    <mergeCell ref="A14:D14"/>
    <mergeCell ref="A15:D15"/>
    <mergeCell ref="C22:D22"/>
    <mergeCell ref="F22:G22"/>
    <mergeCell ref="A17:D17"/>
    <mergeCell ref="A18:D18"/>
    <mergeCell ref="C19:D19"/>
    <mergeCell ref="F19:G19"/>
    <mergeCell ref="F21:G21"/>
  </mergeCells>
  <pageMargins left="1" right="0.39374999999999999" top="0.98402777777777772" bottom="0.98402777777777772" header="0.51180555555555551" footer="0.51180555555555551"/>
  <pageSetup paperSize="9" scale="93" firstPageNumber="0" orientation="portrait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FF00"/>
  </sheetPr>
  <dimension ref="A1:I33"/>
  <sheetViews>
    <sheetView view="pageBreakPreview" zoomScale="66" zoomScaleSheetLayoutView="66" workbookViewId="0">
      <selection activeCell="A19" sqref="A19:IV22"/>
    </sheetView>
  </sheetViews>
  <sheetFormatPr defaultRowHeight="12.75"/>
  <cols>
    <col min="5" max="5" width="17.5703125" customWidth="1"/>
    <col min="6" max="6" width="16.140625" customWidth="1"/>
    <col min="7" max="7" width="16.5703125" customWidth="1"/>
  </cols>
  <sheetData>
    <row r="1" spans="1:9" ht="15.75">
      <c r="A1" s="3"/>
      <c r="B1" s="3"/>
      <c r="C1" s="3"/>
      <c r="D1" s="3"/>
      <c r="E1" s="3"/>
      <c r="F1" s="3"/>
      <c r="G1" s="14"/>
    </row>
    <row r="2" spans="1:9" ht="15.75">
      <c r="A2" s="357" t="s">
        <v>0</v>
      </c>
      <c r="B2" s="357"/>
      <c r="C2" s="357"/>
      <c r="D2" s="357"/>
      <c r="E2" s="357"/>
      <c r="F2" s="357"/>
      <c r="G2" s="357"/>
    </row>
    <row r="3" spans="1:9" ht="29.25" customHeight="1">
      <c r="A3" s="368" t="s">
        <v>342</v>
      </c>
      <c r="B3" s="368"/>
      <c r="C3" s="368"/>
      <c r="D3" s="368"/>
      <c r="E3" s="368"/>
      <c r="F3" s="368"/>
      <c r="G3" s="368"/>
    </row>
    <row r="4" spans="1:9" ht="35.25" customHeight="1">
      <c r="A4" s="358"/>
      <c r="B4" s="358"/>
      <c r="C4" s="358"/>
      <c r="D4" s="358"/>
      <c r="E4" s="358"/>
      <c r="F4" s="358"/>
      <c r="G4" s="358"/>
    </row>
    <row r="5" spans="1:9" ht="15.75">
      <c r="A5" s="369" t="s">
        <v>1</v>
      </c>
      <c r="B5" s="369"/>
      <c r="C5" s="369"/>
      <c r="D5" s="369"/>
      <c r="E5" s="369"/>
      <c r="F5" s="369"/>
      <c r="G5" s="369"/>
    </row>
    <row r="6" spans="1:9" ht="15.75" customHeight="1">
      <c r="A6" s="357" t="s">
        <v>317</v>
      </c>
      <c r="B6" s="357"/>
      <c r="C6" s="357"/>
      <c r="D6" s="357"/>
      <c r="E6" s="357"/>
      <c r="F6" s="357"/>
      <c r="G6" s="357"/>
    </row>
    <row r="7" spans="1:9" ht="16.5" customHeight="1">
      <c r="A7" s="355"/>
      <c r="B7" s="355"/>
      <c r="C7" s="355"/>
      <c r="D7" s="355"/>
      <c r="E7" s="355"/>
      <c r="F7" s="355"/>
      <c r="G7" s="14"/>
    </row>
    <row r="8" spans="1:9" ht="15.75" customHeight="1">
      <c r="A8" s="357"/>
      <c r="B8" s="357"/>
      <c r="C8" s="357"/>
      <c r="D8" s="357"/>
      <c r="E8" s="357"/>
      <c r="F8" s="357"/>
      <c r="G8" s="14"/>
      <c r="I8" s="2"/>
    </row>
    <row r="9" spans="1:9" ht="15.75">
      <c r="A9" s="3"/>
      <c r="B9" s="3"/>
      <c r="C9" s="3"/>
      <c r="D9" s="3"/>
      <c r="E9" s="3"/>
      <c r="F9" s="3"/>
      <c r="G9" s="14"/>
    </row>
    <row r="10" spans="1:9" ht="15.75">
      <c r="A10" s="3"/>
      <c r="B10" s="3"/>
      <c r="C10" s="3"/>
      <c r="D10" s="3"/>
      <c r="E10" s="3"/>
      <c r="F10" s="3"/>
      <c r="G10" s="14"/>
    </row>
    <row r="11" spans="1:9" ht="15.75">
      <c r="A11" s="3"/>
      <c r="B11" s="3"/>
      <c r="C11" s="3"/>
      <c r="D11" s="3"/>
      <c r="E11" s="3"/>
      <c r="F11" s="3"/>
      <c r="G11" s="14"/>
    </row>
    <row r="12" spans="1:9" ht="32.2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9" ht="27" customHeight="1">
      <c r="A13" s="354"/>
      <c r="B13" s="354"/>
      <c r="C13" s="354"/>
      <c r="D13" s="354"/>
      <c r="E13" s="49">
        <v>0</v>
      </c>
      <c r="F13" s="49">
        <v>0</v>
      </c>
      <c r="G13" s="49">
        <v>0</v>
      </c>
    </row>
    <row r="14" spans="1:9" ht="27" customHeight="1">
      <c r="A14" s="364"/>
      <c r="B14" s="365"/>
      <c r="C14" s="365"/>
      <c r="D14" s="366"/>
      <c r="E14" s="49">
        <v>0</v>
      </c>
      <c r="F14" s="49">
        <v>0</v>
      </c>
      <c r="G14" s="49">
        <v>0</v>
      </c>
    </row>
    <row r="15" spans="1:9" ht="27" customHeight="1">
      <c r="A15" s="364"/>
      <c r="B15" s="365"/>
      <c r="C15" s="365"/>
      <c r="D15" s="366"/>
      <c r="E15" s="49">
        <v>0</v>
      </c>
      <c r="F15" s="49">
        <v>0</v>
      </c>
      <c r="G15" s="49">
        <v>0</v>
      </c>
    </row>
    <row r="16" spans="1:9" ht="23.25" customHeight="1">
      <c r="A16" s="367"/>
      <c r="B16" s="367"/>
      <c r="C16" s="367"/>
      <c r="D16" s="367"/>
      <c r="E16" s="49">
        <v>0</v>
      </c>
      <c r="F16" s="49">
        <v>0</v>
      </c>
      <c r="G16" s="49">
        <v>0</v>
      </c>
    </row>
    <row r="17" spans="1:8" ht="16.5" customHeight="1">
      <c r="A17" s="344" t="s">
        <v>2</v>
      </c>
      <c r="B17" s="344"/>
      <c r="C17" s="344"/>
      <c r="D17" s="344"/>
      <c r="E17" s="47">
        <f>SUM(E13:E16)</f>
        <v>0</v>
      </c>
      <c r="F17" s="47">
        <f>SUM(F13:F16)</f>
        <v>0</v>
      </c>
      <c r="G17" s="47">
        <f>SUM(G13:G16)</f>
        <v>0</v>
      </c>
    </row>
    <row r="18" spans="1:8" ht="15.75">
      <c r="A18" s="344" t="s">
        <v>3</v>
      </c>
      <c r="B18" s="344"/>
      <c r="C18" s="344"/>
      <c r="D18" s="344"/>
      <c r="E18" s="47">
        <f>E17/1000</f>
        <v>0</v>
      </c>
      <c r="F18" s="47">
        <f>F17/1000</f>
        <v>0</v>
      </c>
      <c r="G18" s="47">
        <f>G17/1000</f>
        <v>0</v>
      </c>
    </row>
    <row r="19" spans="1:8" ht="15.75">
      <c r="A19" s="3"/>
      <c r="B19" s="3"/>
      <c r="C19" s="352" t="s">
        <v>5</v>
      </c>
      <c r="D19" s="352"/>
      <c r="E19" s="3"/>
      <c r="F19" s="352" t="s">
        <v>6</v>
      </c>
      <c r="G19" s="352"/>
      <c r="H19" s="9"/>
    </row>
    <row r="20" spans="1:8" ht="15.75">
      <c r="A20" s="3"/>
      <c r="B20" s="3"/>
      <c r="C20" s="3"/>
      <c r="D20" s="3"/>
      <c r="E20" s="3"/>
      <c r="F20" s="3"/>
      <c r="G20" s="3"/>
      <c r="H20" s="9"/>
    </row>
    <row r="21" spans="1:8" ht="15.75">
      <c r="A21" s="3" t="s">
        <v>7</v>
      </c>
      <c r="B21" s="3"/>
      <c r="C21" s="27"/>
      <c r="D21" s="27"/>
      <c r="E21" s="3"/>
      <c r="F21" s="353"/>
      <c r="G21" s="353"/>
      <c r="H21" s="9"/>
    </row>
    <row r="22" spans="1:8" ht="15.75">
      <c r="A22" s="9"/>
      <c r="B22" s="9"/>
      <c r="C22" s="352" t="s">
        <v>5</v>
      </c>
      <c r="D22" s="352"/>
      <c r="E22" s="3"/>
      <c r="F22" s="352" t="s">
        <v>6</v>
      </c>
      <c r="G22" s="352"/>
      <c r="H22" s="9"/>
    </row>
    <row r="23" spans="1:8" ht="15.75">
      <c r="A23" s="9"/>
      <c r="B23" s="9"/>
      <c r="C23" s="9"/>
      <c r="D23" s="9"/>
      <c r="E23" s="9"/>
      <c r="F23" s="9"/>
    </row>
    <row r="24" spans="1:8" ht="15.75">
      <c r="A24" s="9"/>
      <c r="B24" s="9"/>
      <c r="C24" s="9"/>
      <c r="D24" s="9"/>
      <c r="E24" s="9"/>
      <c r="F24" s="9"/>
    </row>
    <row r="25" spans="1:8" ht="15.75">
      <c r="A25" s="9"/>
      <c r="B25" s="9"/>
      <c r="C25" s="9"/>
      <c r="D25" s="9"/>
      <c r="E25" s="9"/>
      <c r="F25" s="9"/>
    </row>
    <row r="26" spans="1:8" ht="15">
      <c r="A26" s="13"/>
      <c r="B26" s="13"/>
      <c r="C26" s="13"/>
      <c r="D26" s="13"/>
      <c r="E26" s="13"/>
      <c r="F26" s="13"/>
    </row>
    <row r="27" spans="1:8" ht="15">
      <c r="A27" s="14"/>
      <c r="B27" s="14"/>
      <c r="C27" s="14"/>
      <c r="D27" s="14"/>
      <c r="E27" s="14"/>
      <c r="F27" s="14"/>
    </row>
    <row r="28" spans="1:8" ht="15">
      <c r="A28" s="14"/>
      <c r="B28" s="14"/>
      <c r="C28" s="14"/>
      <c r="D28" s="14"/>
      <c r="E28" s="14"/>
      <c r="F28" s="14"/>
    </row>
    <row r="29" spans="1:8" ht="15">
      <c r="A29" s="14"/>
      <c r="B29" s="14"/>
      <c r="C29" s="14"/>
      <c r="D29" s="14"/>
      <c r="E29" s="14"/>
      <c r="F29" s="14"/>
    </row>
    <row r="30" spans="1:8" ht="15">
      <c r="F30" s="14"/>
    </row>
    <row r="31" spans="1:8" ht="15">
      <c r="F31" s="14"/>
    </row>
    <row r="32" spans="1:8" ht="15">
      <c r="F32" s="14"/>
    </row>
    <row r="33" spans="6:6" ht="15">
      <c r="F33" s="14"/>
    </row>
  </sheetData>
  <sheetProtection selectLockedCells="1" selectUnlockedCells="1"/>
  <mergeCells count="19">
    <mergeCell ref="A16:D16"/>
    <mergeCell ref="A2:G2"/>
    <mergeCell ref="A3:G3"/>
    <mergeCell ref="A4:G4"/>
    <mergeCell ref="A5:G5"/>
    <mergeCell ref="A6:G6"/>
    <mergeCell ref="A7:F7"/>
    <mergeCell ref="A8:F8"/>
    <mergeCell ref="A12:D12"/>
    <mergeCell ref="A13:D13"/>
    <mergeCell ref="A14:D14"/>
    <mergeCell ref="A15:D15"/>
    <mergeCell ref="C22:D22"/>
    <mergeCell ref="F22:G22"/>
    <mergeCell ref="A17:D17"/>
    <mergeCell ref="A18:D18"/>
    <mergeCell ref="C19:D19"/>
    <mergeCell ref="F19:G19"/>
    <mergeCell ref="F21:G21"/>
  </mergeCells>
  <pageMargins left="1" right="0.39374999999999999" top="0.98402777777777772" bottom="0.98402777777777772" header="0.51180555555555551" footer="0.51180555555555551"/>
  <pageSetup paperSize="9" scale="93" firstPageNumber="0" orientation="portrait" horizontalDpi="300" verticalDpi="3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FF00"/>
  </sheetPr>
  <dimension ref="A1:I33"/>
  <sheetViews>
    <sheetView view="pageBreakPreview" zoomScale="66" zoomScaleSheetLayoutView="66" workbookViewId="0">
      <selection activeCell="A19" sqref="A19:IV22"/>
    </sheetView>
  </sheetViews>
  <sheetFormatPr defaultRowHeight="12.75"/>
  <cols>
    <col min="5" max="5" width="17.5703125" customWidth="1"/>
    <col min="6" max="6" width="16.140625" customWidth="1"/>
    <col min="7" max="7" width="16.5703125" customWidth="1"/>
  </cols>
  <sheetData>
    <row r="1" spans="1:9" ht="15.75">
      <c r="A1" s="3"/>
      <c r="B1" s="3"/>
      <c r="C1" s="3"/>
      <c r="D1" s="3"/>
      <c r="E1" s="3"/>
      <c r="F1" s="3"/>
      <c r="G1" s="14"/>
    </row>
    <row r="2" spans="1:9" ht="15.75">
      <c r="A2" s="357" t="s">
        <v>0</v>
      </c>
      <c r="B2" s="357"/>
      <c r="C2" s="357"/>
      <c r="D2" s="357"/>
      <c r="E2" s="357"/>
      <c r="F2" s="357"/>
      <c r="G2" s="357"/>
    </row>
    <row r="3" spans="1:9" ht="48.75" customHeight="1">
      <c r="A3" s="368" t="s">
        <v>343</v>
      </c>
      <c r="B3" s="368"/>
      <c r="C3" s="368"/>
      <c r="D3" s="368"/>
      <c r="E3" s="368"/>
      <c r="F3" s="368"/>
      <c r="G3" s="368"/>
    </row>
    <row r="4" spans="1:9" ht="35.25" customHeight="1">
      <c r="A4" s="358"/>
      <c r="B4" s="358"/>
      <c r="C4" s="358"/>
      <c r="D4" s="358"/>
      <c r="E4" s="358"/>
      <c r="F4" s="358"/>
      <c r="G4" s="358"/>
    </row>
    <row r="5" spans="1:9" ht="15.75">
      <c r="A5" s="369" t="s">
        <v>1</v>
      </c>
      <c r="B5" s="369"/>
      <c r="C5" s="369"/>
      <c r="D5" s="369"/>
      <c r="E5" s="369"/>
      <c r="F5" s="369"/>
      <c r="G5" s="369"/>
    </row>
    <row r="6" spans="1:9" ht="15.75" customHeight="1">
      <c r="A6" s="357" t="s">
        <v>317</v>
      </c>
      <c r="B6" s="357"/>
      <c r="C6" s="357"/>
      <c r="D6" s="357"/>
      <c r="E6" s="357"/>
      <c r="F6" s="357"/>
      <c r="G6" s="357"/>
    </row>
    <row r="7" spans="1:9" ht="16.5" customHeight="1">
      <c r="A7" s="355"/>
      <c r="B7" s="355"/>
      <c r="C7" s="355"/>
      <c r="D7" s="355"/>
      <c r="E7" s="355"/>
      <c r="F7" s="355"/>
      <c r="G7" s="14"/>
    </row>
    <row r="8" spans="1:9" ht="15.75" customHeight="1">
      <c r="A8" s="357"/>
      <c r="B8" s="357"/>
      <c r="C8" s="357"/>
      <c r="D8" s="357"/>
      <c r="E8" s="357"/>
      <c r="F8" s="357"/>
      <c r="G8" s="14"/>
      <c r="I8" s="2"/>
    </row>
    <row r="9" spans="1:9" ht="15.75">
      <c r="A9" s="3"/>
      <c r="B9" s="3"/>
      <c r="C9" s="3"/>
      <c r="D9" s="3"/>
      <c r="E9" s="3"/>
      <c r="F9" s="3"/>
      <c r="G9" s="14"/>
    </row>
    <row r="10" spans="1:9" ht="15.75">
      <c r="A10" s="3"/>
      <c r="B10" s="3"/>
      <c r="C10" s="3"/>
      <c r="D10" s="3"/>
      <c r="E10" s="3"/>
      <c r="F10" s="3"/>
      <c r="G10" s="14"/>
    </row>
    <row r="11" spans="1:9" ht="15.75">
      <c r="A11" s="3"/>
      <c r="B11" s="3"/>
      <c r="C11" s="3"/>
      <c r="D11" s="3"/>
      <c r="E11" s="3"/>
      <c r="F11" s="3"/>
      <c r="G11" s="14"/>
    </row>
    <row r="12" spans="1:9" ht="32.2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9" ht="29.25" customHeight="1">
      <c r="A13" s="354"/>
      <c r="B13" s="354"/>
      <c r="C13" s="354"/>
      <c r="D13" s="354"/>
      <c r="E13" s="49">
        <v>0</v>
      </c>
      <c r="F13" s="49">
        <v>0</v>
      </c>
      <c r="G13" s="49">
        <v>0</v>
      </c>
    </row>
    <row r="14" spans="1:9" ht="29.25" customHeight="1">
      <c r="A14" s="364"/>
      <c r="B14" s="365"/>
      <c r="C14" s="365"/>
      <c r="D14" s="366"/>
      <c r="E14" s="49">
        <v>0</v>
      </c>
      <c r="F14" s="49">
        <v>0</v>
      </c>
      <c r="G14" s="49">
        <v>0</v>
      </c>
    </row>
    <row r="15" spans="1:9" ht="29.25" customHeight="1">
      <c r="A15" s="364"/>
      <c r="B15" s="365"/>
      <c r="C15" s="365"/>
      <c r="D15" s="366"/>
      <c r="E15" s="49">
        <v>0</v>
      </c>
      <c r="F15" s="49">
        <v>0</v>
      </c>
      <c r="G15" s="49">
        <v>0</v>
      </c>
    </row>
    <row r="16" spans="1:9" ht="27" customHeight="1">
      <c r="A16" s="367"/>
      <c r="B16" s="367"/>
      <c r="C16" s="367"/>
      <c r="D16" s="367"/>
      <c r="E16" s="49">
        <v>0</v>
      </c>
      <c r="F16" s="49">
        <v>0</v>
      </c>
      <c r="G16" s="49">
        <v>0</v>
      </c>
    </row>
    <row r="17" spans="1:8" ht="16.5" customHeight="1">
      <c r="A17" s="344" t="s">
        <v>2</v>
      </c>
      <c r="B17" s="344"/>
      <c r="C17" s="344"/>
      <c r="D17" s="344"/>
      <c r="E17" s="47">
        <f>SUM(E13:E16)</f>
        <v>0</v>
      </c>
      <c r="F17" s="47">
        <f>SUM(F13:F16)</f>
        <v>0</v>
      </c>
      <c r="G17" s="47">
        <f>SUM(G13:G16)</f>
        <v>0</v>
      </c>
    </row>
    <row r="18" spans="1:8" ht="15.75">
      <c r="A18" s="344" t="s">
        <v>3</v>
      </c>
      <c r="B18" s="344"/>
      <c r="C18" s="344"/>
      <c r="D18" s="344"/>
      <c r="E18" s="47">
        <f>E17/1000</f>
        <v>0</v>
      </c>
      <c r="F18" s="47">
        <f>F17/1000</f>
        <v>0</v>
      </c>
      <c r="G18" s="47">
        <f>G17/1000</f>
        <v>0</v>
      </c>
    </row>
    <row r="19" spans="1:8" ht="15.75">
      <c r="A19" s="3"/>
      <c r="B19" s="3"/>
      <c r="C19" s="352" t="s">
        <v>5</v>
      </c>
      <c r="D19" s="352"/>
      <c r="E19" s="3"/>
      <c r="F19" s="352" t="s">
        <v>6</v>
      </c>
      <c r="G19" s="352"/>
      <c r="H19" s="9"/>
    </row>
    <row r="20" spans="1:8" ht="15.75">
      <c r="A20" s="3"/>
      <c r="B20" s="3"/>
      <c r="C20" s="3"/>
      <c r="D20" s="3"/>
      <c r="E20" s="3"/>
      <c r="F20" s="3"/>
      <c r="G20" s="3"/>
      <c r="H20" s="9"/>
    </row>
    <row r="21" spans="1:8" ht="15.75">
      <c r="A21" s="3" t="s">
        <v>7</v>
      </c>
      <c r="B21" s="3"/>
      <c r="C21" s="27"/>
      <c r="D21" s="27"/>
      <c r="E21" s="3"/>
      <c r="F21" s="353"/>
      <c r="G21" s="353"/>
      <c r="H21" s="9"/>
    </row>
    <row r="22" spans="1:8" ht="15.75">
      <c r="A22" s="9"/>
      <c r="B22" s="9"/>
      <c r="C22" s="352" t="s">
        <v>5</v>
      </c>
      <c r="D22" s="352"/>
      <c r="E22" s="3"/>
      <c r="F22" s="352" t="s">
        <v>6</v>
      </c>
      <c r="G22" s="352"/>
      <c r="H22" s="9"/>
    </row>
    <row r="23" spans="1:8" ht="15.75">
      <c r="A23" s="9"/>
      <c r="B23" s="9"/>
      <c r="C23" s="9"/>
      <c r="D23" s="9"/>
      <c r="E23" s="9"/>
      <c r="F23" s="9"/>
    </row>
    <row r="24" spans="1:8" ht="15.75">
      <c r="A24" s="9"/>
      <c r="B24" s="9"/>
      <c r="C24" s="9"/>
      <c r="D24" s="9"/>
      <c r="E24" s="9"/>
      <c r="F24" s="9"/>
    </row>
    <row r="25" spans="1:8" ht="15.75">
      <c r="A25" s="9"/>
      <c r="B25" s="9"/>
      <c r="C25" s="9"/>
      <c r="D25" s="9"/>
      <c r="E25" s="9"/>
      <c r="F25" s="9"/>
    </row>
    <row r="26" spans="1:8" ht="15">
      <c r="A26" s="13"/>
      <c r="B26" s="13"/>
      <c r="C26" s="13"/>
      <c r="D26" s="13"/>
      <c r="E26" s="13"/>
      <c r="F26" s="13"/>
    </row>
    <row r="27" spans="1:8" ht="15">
      <c r="A27" s="14"/>
      <c r="B27" s="14"/>
      <c r="C27" s="14"/>
      <c r="D27" s="14"/>
      <c r="E27" s="14"/>
      <c r="F27" s="14"/>
    </row>
    <row r="28" spans="1:8" ht="15">
      <c r="A28" s="14"/>
      <c r="B28" s="14"/>
      <c r="C28" s="14"/>
      <c r="D28" s="14"/>
      <c r="E28" s="14"/>
      <c r="F28" s="14"/>
    </row>
    <row r="29" spans="1:8" ht="15">
      <c r="A29" s="14"/>
      <c r="B29" s="14"/>
      <c r="C29" s="14"/>
      <c r="D29" s="14"/>
      <c r="E29" s="14"/>
      <c r="F29" s="14"/>
    </row>
    <row r="30" spans="1:8" ht="15">
      <c r="F30" s="14"/>
    </row>
    <row r="31" spans="1:8" ht="15">
      <c r="F31" s="14"/>
    </row>
    <row r="32" spans="1:8" ht="15">
      <c r="F32" s="14"/>
    </row>
    <row r="33" spans="6:6" ht="15">
      <c r="F33" s="14"/>
    </row>
  </sheetData>
  <sheetProtection selectLockedCells="1" selectUnlockedCells="1"/>
  <mergeCells count="19">
    <mergeCell ref="A16:D16"/>
    <mergeCell ref="A2:G2"/>
    <mergeCell ref="A3:G3"/>
    <mergeCell ref="A4:G4"/>
    <mergeCell ref="A5:G5"/>
    <mergeCell ref="A6:G6"/>
    <mergeCell ref="A7:F7"/>
    <mergeCell ref="A8:F8"/>
    <mergeCell ref="A12:D12"/>
    <mergeCell ref="A13:D13"/>
    <mergeCell ref="A14:D14"/>
    <mergeCell ref="A15:D15"/>
    <mergeCell ref="C22:D22"/>
    <mergeCell ref="F22:G22"/>
    <mergeCell ref="A17:D17"/>
    <mergeCell ref="A18:D18"/>
    <mergeCell ref="C19:D19"/>
    <mergeCell ref="F19:G19"/>
    <mergeCell ref="F21:G21"/>
  </mergeCells>
  <pageMargins left="1" right="0.39374999999999999" top="0.98402777777777772" bottom="0.98402777777777772" header="0.51180555555555551" footer="0.51180555555555551"/>
  <pageSetup paperSize="9" scale="93" firstPageNumber="0" orientation="portrait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FF00"/>
  </sheetPr>
  <dimension ref="A1:G44"/>
  <sheetViews>
    <sheetView view="pageBreakPreview" zoomScale="66" zoomScaleSheetLayoutView="66" workbookViewId="0">
      <selection activeCell="D11" sqref="D11"/>
    </sheetView>
  </sheetViews>
  <sheetFormatPr defaultRowHeight="12.75"/>
  <cols>
    <col min="1" max="1" width="44" customWidth="1"/>
    <col min="2" max="4" width="19.7109375" customWidth="1"/>
  </cols>
  <sheetData>
    <row r="1" spans="1:7" ht="15">
      <c r="A1" s="14"/>
      <c r="B1" s="14"/>
      <c r="C1" s="14"/>
      <c r="D1" s="14"/>
    </row>
    <row r="2" spans="1:7" ht="15.75">
      <c r="A2" s="357" t="s">
        <v>0</v>
      </c>
      <c r="B2" s="357"/>
      <c r="C2" s="357"/>
      <c r="D2" s="357"/>
    </row>
    <row r="3" spans="1:7" ht="21.4" customHeight="1">
      <c r="A3" s="355" t="s">
        <v>344</v>
      </c>
      <c r="B3" s="355"/>
      <c r="C3" s="355"/>
      <c r="D3" s="355"/>
    </row>
    <row r="4" spans="1:7" ht="49.5" customHeight="1">
      <c r="A4" s="358"/>
      <c r="B4" s="358"/>
      <c r="C4" s="358"/>
      <c r="D4" s="358"/>
      <c r="E4" s="15"/>
      <c r="F4" s="15"/>
      <c r="G4" s="15"/>
    </row>
    <row r="5" spans="1:7" ht="15.75" customHeight="1">
      <c r="A5" s="371" t="s">
        <v>362</v>
      </c>
      <c r="B5" s="371"/>
      <c r="C5" s="371"/>
      <c r="D5" s="371"/>
      <c r="E5" s="371"/>
      <c r="F5" s="371"/>
      <c r="G5" s="371"/>
    </row>
    <row r="6" spans="1:7" ht="15.75" customHeight="1">
      <c r="A6" s="363"/>
      <c r="B6" s="363"/>
      <c r="C6" s="363"/>
      <c r="D6" s="363"/>
    </row>
    <row r="7" spans="1:7" ht="20.25" customHeight="1">
      <c r="A7" s="355" t="s">
        <v>317</v>
      </c>
      <c r="B7" s="355"/>
      <c r="C7" s="355"/>
      <c r="D7" s="355"/>
    </row>
    <row r="8" spans="1:7" ht="15.75">
      <c r="A8" s="3"/>
      <c r="B8" s="3"/>
      <c r="C8" s="3"/>
      <c r="D8" s="14"/>
    </row>
    <row r="9" spans="1:7" ht="41.25" customHeight="1">
      <c r="A9" s="42" t="s">
        <v>8</v>
      </c>
      <c r="B9" s="4" t="s">
        <v>313</v>
      </c>
      <c r="C9" s="4" t="s">
        <v>314</v>
      </c>
      <c r="D9" s="4" t="s">
        <v>315</v>
      </c>
    </row>
    <row r="10" spans="1:7" s="20" customFormat="1" ht="20.100000000000001" customHeight="1">
      <c r="A10" s="19"/>
      <c r="B10" s="22">
        <v>119472</v>
      </c>
      <c r="C10" s="22">
        <v>119472</v>
      </c>
      <c r="D10" s="22">
        <v>119472</v>
      </c>
    </row>
    <row r="11" spans="1:7" s="20" customFormat="1" ht="20.100000000000001" customHeight="1">
      <c r="A11" s="21"/>
      <c r="B11" s="22">
        <v>0</v>
      </c>
      <c r="C11" s="22">
        <v>0</v>
      </c>
      <c r="D11" s="22">
        <v>0</v>
      </c>
    </row>
    <row r="12" spans="1:7" ht="20.100000000000001" customHeight="1">
      <c r="A12" s="21"/>
      <c r="B12" s="22">
        <v>0</v>
      </c>
      <c r="C12" s="22">
        <v>0</v>
      </c>
      <c r="D12" s="22">
        <v>0</v>
      </c>
    </row>
    <row r="13" spans="1:7" ht="20.100000000000001" customHeight="1">
      <c r="A13" s="21"/>
      <c r="B13" s="22">
        <v>0</v>
      </c>
      <c r="C13" s="22">
        <v>0</v>
      </c>
      <c r="D13" s="22">
        <v>0</v>
      </c>
    </row>
    <row r="14" spans="1:7" s="20" customFormat="1" ht="20.100000000000001" customHeight="1">
      <c r="A14" s="19"/>
      <c r="B14" s="22">
        <v>0</v>
      </c>
      <c r="C14" s="22">
        <v>0</v>
      </c>
      <c r="D14" s="22">
        <v>0</v>
      </c>
    </row>
    <row r="15" spans="1:7" s="23" customFormat="1" ht="20.100000000000001" customHeight="1">
      <c r="A15" s="21"/>
      <c r="B15" s="22">
        <v>0</v>
      </c>
      <c r="C15" s="22">
        <v>0</v>
      </c>
      <c r="D15" s="22">
        <v>0</v>
      </c>
    </row>
    <row r="16" spans="1:7" s="20" customFormat="1" ht="20.100000000000001" customHeight="1">
      <c r="A16" s="19"/>
      <c r="B16" s="22">
        <v>0</v>
      </c>
      <c r="C16" s="22">
        <v>0</v>
      </c>
      <c r="D16" s="22">
        <v>0</v>
      </c>
    </row>
    <row r="17" spans="1:4" s="23" customFormat="1" ht="20.100000000000001" customHeight="1">
      <c r="A17" s="21"/>
      <c r="B17" s="22">
        <v>0</v>
      </c>
      <c r="C17" s="22">
        <v>0</v>
      </c>
      <c r="D17" s="22">
        <v>0</v>
      </c>
    </row>
    <row r="18" spans="1:4" s="20" customFormat="1" ht="20.100000000000001" customHeight="1">
      <c r="A18" s="19"/>
      <c r="B18" s="22">
        <v>0</v>
      </c>
      <c r="C18" s="22">
        <v>0</v>
      </c>
      <c r="D18" s="22">
        <v>0</v>
      </c>
    </row>
    <row r="19" spans="1:4" ht="20.100000000000001" customHeight="1">
      <c r="A19" s="21"/>
      <c r="B19" s="22">
        <v>0</v>
      </c>
      <c r="C19" s="22">
        <v>0</v>
      </c>
      <c r="D19" s="22">
        <v>0</v>
      </c>
    </row>
    <row r="20" spans="1:4" ht="20.100000000000001" customHeight="1">
      <c r="A20" s="21"/>
      <c r="B20" s="22">
        <v>0</v>
      </c>
      <c r="C20" s="22">
        <v>0</v>
      </c>
      <c r="D20" s="22">
        <v>0</v>
      </c>
    </row>
    <row r="21" spans="1:4" s="20" customFormat="1" ht="20.100000000000001" customHeight="1">
      <c r="A21" s="19"/>
      <c r="B21" s="22">
        <v>0</v>
      </c>
      <c r="C21" s="22">
        <v>0</v>
      </c>
      <c r="D21" s="22">
        <v>0</v>
      </c>
    </row>
    <row r="22" spans="1:4" ht="20.100000000000001" customHeight="1">
      <c r="A22" s="21"/>
      <c r="B22" s="22">
        <v>0</v>
      </c>
      <c r="C22" s="22">
        <v>0</v>
      </c>
      <c r="D22" s="22">
        <v>0</v>
      </c>
    </row>
    <row r="23" spans="1:4" s="20" customFormat="1" ht="20.100000000000001" customHeight="1">
      <c r="A23" s="19"/>
      <c r="B23" s="22">
        <v>0</v>
      </c>
      <c r="C23" s="22">
        <v>0</v>
      </c>
      <c r="D23" s="22">
        <v>0</v>
      </c>
    </row>
    <row r="24" spans="1:4" ht="20.100000000000001" customHeight="1">
      <c r="A24" s="21"/>
      <c r="B24" s="22">
        <v>0</v>
      </c>
      <c r="C24" s="22">
        <v>0</v>
      </c>
      <c r="D24" s="22">
        <v>0</v>
      </c>
    </row>
    <row r="25" spans="1:4" ht="20.100000000000001" customHeight="1">
      <c r="A25" s="21"/>
      <c r="B25" s="22">
        <v>0</v>
      </c>
      <c r="C25" s="22">
        <v>0</v>
      </c>
      <c r="D25" s="22">
        <v>0</v>
      </c>
    </row>
    <row r="26" spans="1:4" s="20" customFormat="1" ht="20.100000000000001" customHeight="1">
      <c r="A26" s="19"/>
      <c r="B26" s="22">
        <v>0</v>
      </c>
      <c r="C26" s="22">
        <v>0</v>
      </c>
      <c r="D26" s="22">
        <v>0</v>
      </c>
    </row>
    <row r="27" spans="1:4" ht="20.100000000000001" customHeight="1">
      <c r="A27" s="21"/>
      <c r="B27" s="22">
        <v>0</v>
      </c>
      <c r="C27" s="22">
        <v>0</v>
      </c>
      <c r="D27" s="22">
        <v>0</v>
      </c>
    </row>
    <row r="28" spans="1:4" ht="20.100000000000001" customHeight="1">
      <c r="A28" s="21"/>
      <c r="B28" s="22">
        <v>0</v>
      </c>
      <c r="C28" s="22">
        <v>0</v>
      </c>
      <c r="D28" s="22">
        <v>0</v>
      </c>
    </row>
    <row r="29" spans="1:4" s="20" customFormat="1" ht="20.100000000000001" customHeight="1">
      <c r="A29" s="19"/>
      <c r="B29" s="22">
        <v>0</v>
      </c>
      <c r="C29" s="22">
        <v>0</v>
      </c>
      <c r="D29" s="22">
        <v>0</v>
      </c>
    </row>
    <row r="30" spans="1:4" ht="20.100000000000001" customHeight="1">
      <c r="A30" s="21"/>
      <c r="B30" s="22">
        <v>0</v>
      </c>
      <c r="C30" s="22">
        <v>0</v>
      </c>
      <c r="D30" s="22">
        <v>0</v>
      </c>
    </row>
    <row r="31" spans="1:4" ht="20.100000000000001" customHeight="1">
      <c r="A31" s="21"/>
      <c r="B31" s="22">
        <v>0</v>
      </c>
      <c r="C31" s="22">
        <v>0</v>
      </c>
      <c r="D31" s="22">
        <v>0</v>
      </c>
    </row>
    <row r="32" spans="1:4" s="20" customFormat="1" ht="20.100000000000001" customHeight="1">
      <c r="A32" s="19"/>
      <c r="B32" s="22">
        <v>0</v>
      </c>
      <c r="C32" s="22">
        <v>0</v>
      </c>
      <c r="D32" s="22">
        <v>0</v>
      </c>
    </row>
    <row r="33" spans="1:6" ht="20.100000000000001" customHeight="1">
      <c r="A33" s="21"/>
      <c r="B33" s="22">
        <v>0</v>
      </c>
      <c r="C33" s="22">
        <v>0</v>
      </c>
      <c r="D33" s="22">
        <v>0</v>
      </c>
    </row>
    <row r="34" spans="1:6" ht="20.100000000000001" customHeight="1">
      <c r="A34" s="21"/>
      <c r="B34" s="22">
        <v>0</v>
      </c>
      <c r="C34" s="22">
        <v>0</v>
      </c>
      <c r="D34" s="22">
        <v>0</v>
      </c>
    </row>
    <row r="35" spans="1:6" ht="20.100000000000001" customHeight="1">
      <c r="A35" s="24" t="s">
        <v>2</v>
      </c>
      <c r="B35" s="6">
        <f>B10+B14+B16+B21+B23+B26+B29+B32+B18</f>
        <v>119472</v>
      </c>
      <c r="C35" s="6">
        <f>C10+C14+C16+C21+C23+C26+C29+C32+C18</f>
        <v>119472</v>
      </c>
      <c r="D35" s="6">
        <f>D10+D14+D16+D21+D23+D26+D29+D32+D18</f>
        <v>119472</v>
      </c>
    </row>
    <row r="36" spans="1:6" ht="20.100000000000001" customHeight="1">
      <c r="A36" s="24" t="s">
        <v>3</v>
      </c>
      <c r="B36" s="5">
        <f>B35/1000</f>
        <v>119.47199999999999</v>
      </c>
      <c r="C36" s="5">
        <f>C35/1000</f>
        <v>119.47199999999999</v>
      </c>
      <c r="D36" s="5">
        <f>D35/1000</f>
        <v>119.47199999999999</v>
      </c>
    </row>
    <row r="37" spans="1:6" ht="15">
      <c r="A37" s="14"/>
      <c r="B37" s="14"/>
      <c r="C37" s="14"/>
      <c r="D37" s="14"/>
    </row>
    <row r="38" spans="1:6" ht="15">
      <c r="A38" s="14"/>
      <c r="B38" s="14"/>
      <c r="C38" s="14"/>
      <c r="D38" s="14"/>
    </row>
    <row r="39" spans="1:6" ht="15.75">
      <c r="A39" s="3" t="s">
        <v>4</v>
      </c>
      <c r="B39" s="3"/>
      <c r="C39" s="27"/>
      <c r="D39" s="27"/>
      <c r="E39" s="1"/>
    </row>
    <row r="40" spans="1:6" ht="15.75">
      <c r="A40" s="3"/>
      <c r="B40" s="3"/>
      <c r="C40" s="352" t="s">
        <v>5</v>
      </c>
      <c r="D40" s="352"/>
      <c r="E40" s="1"/>
    </row>
    <row r="41" spans="1:6" ht="15.75">
      <c r="A41" s="3"/>
      <c r="B41" s="3"/>
      <c r="C41" s="3"/>
      <c r="D41" s="3"/>
      <c r="E41" s="1"/>
    </row>
    <row r="42" spans="1:6" ht="15.75">
      <c r="A42" s="3" t="s">
        <v>7</v>
      </c>
      <c r="B42" s="3"/>
      <c r="C42" s="9"/>
      <c r="D42" s="9"/>
      <c r="E42" s="1"/>
    </row>
    <row r="43" spans="1:6" ht="15.75">
      <c r="A43" s="9"/>
      <c r="B43" s="9"/>
      <c r="C43" s="372" t="s">
        <v>5</v>
      </c>
      <c r="D43" s="372"/>
      <c r="E43" s="1"/>
    </row>
    <row r="44" spans="1:6" ht="15.75">
      <c r="A44" s="9"/>
      <c r="B44" s="3"/>
      <c r="C44" s="370"/>
      <c r="D44" s="370"/>
      <c r="E44" s="1"/>
      <c r="F44" s="9"/>
    </row>
  </sheetData>
  <sheetProtection selectLockedCells="1" selectUnlockedCells="1"/>
  <mergeCells count="9">
    <mergeCell ref="C40:D40"/>
    <mergeCell ref="C43:D43"/>
    <mergeCell ref="C44:D44"/>
    <mergeCell ref="A2:D2"/>
    <mergeCell ref="A3:D3"/>
    <mergeCell ref="A4:D4"/>
    <mergeCell ref="A5:G5"/>
    <mergeCell ref="A6:D6"/>
    <mergeCell ref="A7:D7"/>
  </mergeCells>
  <printOptions horizontalCentered="1"/>
  <pageMargins left="0.94513888888888886" right="0.19652777777777777" top="0.98402777777777772" bottom="0.98402777777777772" header="0.51180555555555551" footer="0.51180555555555551"/>
  <pageSetup paperSize="9" scale="70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</sheetPr>
  <dimension ref="A1:H43"/>
  <sheetViews>
    <sheetView view="pageBreakPreview" zoomScale="66" zoomScaleSheetLayoutView="66" workbookViewId="0">
      <selection activeCell="J37" sqref="J37"/>
    </sheetView>
  </sheetViews>
  <sheetFormatPr defaultRowHeight="12.75"/>
  <cols>
    <col min="5" max="5" width="19.7109375" customWidth="1"/>
    <col min="6" max="6" width="20.28515625" customWidth="1"/>
    <col min="7" max="7" width="20" customWidth="1"/>
  </cols>
  <sheetData>
    <row r="1" spans="1:7" ht="15.75">
      <c r="A1" s="3"/>
      <c r="B1" s="3"/>
      <c r="C1" s="3"/>
      <c r="D1" s="3"/>
      <c r="E1" s="3"/>
      <c r="F1" s="3"/>
      <c r="G1" s="14"/>
    </row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3.5" customHeight="1">
      <c r="A3" s="362" t="s">
        <v>364</v>
      </c>
      <c r="B3" s="362"/>
      <c r="C3" s="362"/>
      <c r="D3" s="362"/>
      <c r="E3" s="362"/>
      <c r="F3" s="362"/>
      <c r="G3" s="362"/>
    </row>
    <row r="4" spans="1:7" ht="29.25" customHeight="1">
      <c r="A4" s="358"/>
      <c r="B4" s="358"/>
      <c r="C4" s="358"/>
      <c r="D4" s="358"/>
      <c r="E4" s="358"/>
      <c r="F4" s="358"/>
      <c r="G4" s="358"/>
    </row>
    <row r="5" spans="1:7" ht="15.75">
      <c r="A5" s="363" t="s">
        <v>1</v>
      </c>
      <c r="B5" s="363"/>
      <c r="C5" s="363"/>
      <c r="D5" s="363"/>
      <c r="E5" s="363"/>
      <c r="F5" s="363"/>
      <c r="G5" s="363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6.5" customHeight="1">
      <c r="A7" s="355"/>
      <c r="B7" s="355"/>
      <c r="C7" s="355"/>
      <c r="D7" s="355"/>
      <c r="E7" s="355"/>
      <c r="F7" s="355"/>
      <c r="G7" s="14"/>
    </row>
    <row r="8" spans="1:7" ht="15.75" customHeight="1">
      <c r="A8" s="355"/>
      <c r="B8" s="355"/>
      <c r="C8" s="355"/>
      <c r="D8" s="355"/>
      <c r="E8" s="355"/>
      <c r="F8" s="355"/>
      <c r="G8" s="14"/>
    </row>
    <row r="9" spans="1:7" ht="15.75">
      <c r="A9" s="3"/>
      <c r="B9" s="3"/>
      <c r="C9" s="3"/>
      <c r="D9" s="3"/>
      <c r="E9" s="3"/>
      <c r="F9" s="3"/>
      <c r="G9" s="14"/>
    </row>
    <row r="10" spans="1:7" ht="15.75">
      <c r="A10" s="3"/>
      <c r="B10" s="3"/>
      <c r="C10" s="3"/>
      <c r="D10" s="3"/>
      <c r="E10" s="3"/>
      <c r="F10" s="3"/>
      <c r="G10" s="14"/>
    </row>
    <row r="11" spans="1:7" ht="15.75">
      <c r="A11" s="3"/>
      <c r="B11" s="3"/>
      <c r="C11" s="3"/>
      <c r="D11" s="3"/>
      <c r="E11" s="3"/>
      <c r="F11" s="3"/>
      <c r="G11" s="14"/>
    </row>
    <row r="12" spans="1:7" ht="34.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7" ht="15.75">
      <c r="A13" s="359"/>
      <c r="B13" s="360"/>
      <c r="C13" s="360"/>
      <c r="D13" s="361"/>
      <c r="E13" s="22">
        <v>0</v>
      </c>
      <c r="F13" s="22">
        <v>0</v>
      </c>
      <c r="G13" s="22">
        <v>0</v>
      </c>
    </row>
    <row r="14" spans="1:7" ht="15.75">
      <c r="A14" s="359"/>
      <c r="B14" s="360"/>
      <c r="C14" s="360"/>
      <c r="D14" s="361"/>
      <c r="E14" s="22">
        <v>0</v>
      </c>
      <c r="F14" s="22">
        <v>0</v>
      </c>
      <c r="G14" s="22">
        <v>0</v>
      </c>
    </row>
    <row r="15" spans="1:7" ht="15.75">
      <c r="A15" s="343"/>
      <c r="B15" s="343"/>
      <c r="C15" s="343"/>
      <c r="D15" s="343"/>
      <c r="E15" s="22">
        <v>0</v>
      </c>
      <c r="F15" s="22">
        <v>0</v>
      </c>
      <c r="G15" s="22">
        <v>0</v>
      </c>
    </row>
    <row r="16" spans="1:7" ht="15.75">
      <c r="A16" s="343"/>
      <c r="B16" s="343"/>
      <c r="C16" s="343"/>
      <c r="D16" s="343"/>
      <c r="E16" s="22">
        <v>0</v>
      </c>
      <c r="F16" s="22">
        <v>0</v>
      </c>
      <c r="G16" s="22">
        <v>0</v>
      </c>
    </row>
    <row r="17" spans="1:8" ht="15.75">
      <c r="A17" s="343"/>
      <c r="B17" s="343"/>
      <c r="C17" s="343"/>
      <c r="D17" s="343"/>
      <c r="E17" s="22">
        <v>0</v>
      </c>
      <c r="F17" s="22">
        <v>0</v>
      </c>
      <c r="G17" s="22">
        <v>0</v>
      </c>
    </row>
    <row r="18" spans="1:8" ht="15.75">
      <c r="A18" s="343"/>
      <c r="B18" s="343"/>
      <c r="C18" s="343"/>
      <c r="D18" s="343"/>
      <c r="E18" s="22">
        <v>0</v>
      </c>
      <c r="F18" s="22">
        <v>0</v>
      </c>
      <c r="G18" s="22">
        <v>0</v>
      </c>
    </row>
    <row r="19" spans="1:8" ht="15.75">
      <c r="A19" s="344" t="s">
        <v>2</v>
      </c>
      <c r="B19" s="344"/>
      <c r="C19" s="344"/>
      <c r="D19" s="344"/>
      <c r="E19" s="5">
        <f>SUM(E13:E18)</f>
        <v>0</v>
      </c>
      <c r="F19" s="5">
        <f>SUM(F13:F18)</f>
        <v>0</v>
      </c>
      <c r="G19" s="5">
        <f>SUM(G13:G18)</f>
        <v>0</v>
      </c>
    </row>
    <row r="20" spans="1:8" ht="15.75">
      <c r="A20" s="344" t="s">
        <v>3</v>
      </c>
      <c r="B20" s="344"/>
      <c r="C20" s="344"/>
      <c r="D20" s="344"/>
      <c r="E20" s="5">
        <f>E19/1000</f>
        <v>0</v>
      </c>
      <c r="F20" s="5">
        <f>F19/1000</f>
        <v>0</v>
      </c>
      <c r="G20" s="5">
        <f>G19/1000</f>
        <v>0</v>
      </c>
    </row>
    <row r="21" spans="1:8" ht="15.75">
      <c r="A21" s="345" t="s">
        <v>385</v>
      </c>
      <c r="B21" s="346"/>
      <c r="C21" s="346"/>
      <c r="D21" s="347"/>
      <c r="E21" s="52"/>
      <c r="F21" s="52"/>
      <c r="G21" s="52"/>
      <c r="H21" s="8"/>
    </row>
    <row r="22" spans="1:8" ht="15.75">
      <c r="A22" s="348" t="s">
        <v>386</v>
      </c>
      <c r="B22" s="349"/>
      <c r="C22" s="349"/>
      <c r="D22" s="350"/>
      <c r="E22" s="52"/>
      <c r="F22" s="52"/>
      <c r="G22" s="52"/>
      <c r="H22" s="8"/>
    </row>
    <row r="23" spans="1:8" ht="15.75">
      <c r="A23" s="348" t="s">
        <v>387</v>
      </c>
      <c r="B23" s="349"/>
      <c r="C23" s="349"/>
      <c r="D23" s="350"/>
      <c r="E23" s="52"/>
      <c r="F23" s="52"/>
      <c r="G23" s="52"/>
      <c r="H23" s="8"/>
    </row>
    <row r="24" spans="1:8" ht="15.75">
      <c r="A24" s="348" t="s">
        <v>388</v>
      </c>
      <c r="B24" s="349"/>
      <c r="C24" s="349"/>
      <c r="D24" s="350"/>
      <c r="E24" s="52"/>
      <c r="F24" s="52"/>
      <c r="G24" s="52"/>
      <c r="H24" s="8"/>
    </row>
    <row r="25" spans="1:8" ht="15.75">
      <c r="A25" s="9"/>
      <c r="B25" s="9"/>
      <c r="C25" s="9"/>
      <c r="D25" s="9"/>
      <c r="E25" s="9"/>
      <c r="F25" s="9"/>
      <c r="G25" s="14"/>
    </row>
    <row r="26" spans="1:8" ht="15.75">
      <c r="A26" s="9"/>
      <c r="B26" s="9"/>
      <c r="C26" s="9"/>
      <c r="D26" s="9"/>
      <c r="E26" s="9"/>
      <c r="F26" s="9"/>
      <c r="G26" s="14"/>
    </row>
    <row r="27" spans="1:8" ht="15.75">
      <c r="A27" s="9"/>
      <c r="B27" s="9"/>
      <c r="C27" s="9"/>
      <c r="D27" s="9"/>
      <c r="E27" s="9"/>
      <c r="F27" s="9"/>
      <c r="G27" s="14"/>
    </row>
    <row r="28" spans="1:8" ht="15.75">
      <c r="A28" s="3" t="s">
        <v>4</v>
      </c>
      <c r="B28" s="3"/>
      <c r="C28" s="27"/>
      <c r="D28" s="27"/>
      <c r="E28" s="3"/>
      <c r="F28" s="353"/>
      <c r="G28" s="353"/>
      <c r="H28" s="9"/>
    </row>
    <row r="29" spans="1:8" ht="15.75">
      <c r="A29" s="3"/>
      <c r="B29" s="3"/>
      <c r="C29" s="352" t="s">
        <v>5</v>
      </c>
      <c r="D29" s="352"/>
      <c r="E29" s="3"/>
      <c r="F29" s="352" t="s">
        <v>6</v>
      </c>
      <c r="G29" s="352"/>
      <c r="H29" s="9"/>
    </row>
    <row r="30" spans="1:8" ht="15.75">
      <c r="A30" s="3"/>
      <c r="B30" s="3"/>
      <c r="C30" s="3"/>
      <c r="D30" s="3"/>
      <c r="E30" s="3"/>
      <c r="F30" s="3"/>
      <c r="G30" s="3"/>
      <c r="H30" s="9"/>
    </row>
    <row r="31" spans="1:8" ht="15.75">
      <c r="A31" s="3" t="s">
        <v>7</v>
      </c>
      <c r="B31" s="3"/>
      <c r="C31" s="27"/>
      <c r="D31" s="27"/>
      <c r="E31" s="3"/>
      <c r="F31" s="353"/>
      <c r="G31" s="353"/>
      <c r="H31" s="9"/>
    </row>
    <row r="32" spans="1:8" ht="15.75">
      <c r="A32" s="9"/>
      <c r="B32" s="9"/>
      <c r="C32" s="352" t="s">
        <v>5</v>
      </c>
      <c r="D32" s="352"/>
      <c r="E32" s="3"/>
      <c r="F32" s="352" t="s">
        <v>6</v>
      </c>
      <c r="G32" s="352"/>
      <c r="H32" s="9"/>
    </row>
    <row r="33" spans="1:6" ht="15.75">
      <c r="A33" s="9"/>
      <c r="B33" s="9"/>
      <c r="C33" s="9"/>
      <c r="D33" s="9"/>
      <c r="E33" s="9"/>
      <c r="F33" s="9"/>
    </row>
    <row r="34" spans="1:6" ht="15.75">
      <c r="A34" s="9"/>
      <c r="B34" s="9"/>
      <c r="C34" s="9"/>
      <c r="D34" s="9"/>
      <c r="E34" s="9"/>
      <c r="F34" s="9"/>
    </row>
    <row r="35" spans="1:6" ht="15.75">
      <c r="A35" s="9"/>
      <c r="B35" s="9"/>
      <c r="C35" s="9"/>
      <c r="D35" s="9"/>
      <c r="E35" s="9"/>
      <c r="F35" s="9"/>
    </row>
    <row r="36" spans="1:6" ht="15">
      <c r="A36" s="13"/>
      <c r="B36" s="13"/>
      <c r="C36" s="13"/>
      <c r="D36" s="13"/>
      <c r="E36" s="13"/>
      <c r="F36" s="13"/>
    </row>
    <row r="37" spans="1:6" ht="15">
      <c r="A37" s="14"/>
      <c r="B37" s="14"/>
      <c r="C37" s="14"/>
      <c r="D37" s="14"/>
      <c r="E37" s="14"/>
      <c r="F37" s="14"/>
    </row>
    <row r="38" spans="1:6" ht="15">
      <c r="A38" s="14"/>
      <c r="B38" s="14"/>
      <c r="C38" s="14"/>
      <c r="D38" s="14"/>
      <c r="E38" s="14"/>
      <c r="F38" s="14"/>
    </row>
    <row r="39" spans="1:6" ht="15">
      <c r="A39" s="14"/>
      <c r="B39" s="14"/>
      <c r="C39" s="14"/>
      <c r="D39" s="14"/>
      <c r="E39" s="14"/>
      <c r="F39" s="14"/>
    </row>
    <row r="40" spans="1:6" ht="15">
      <c r="F40" s="14"/>
    </row>
    <row r="41" spans="1:6" ht="15">
      <c r="F41" s="14"/>
    </row>
    <row r="42" spans="1:6" ht="15">
      <c r="F42" s="14"/>
    </row>
    <row r="43" spans="1:6" ht="15">
      <c r="F43" s="14"/>
    </row>
  </sheetData>
  <sheetProtection selectLockedCells="1" selectUnlockedCells="1"/>
  <mergeCells count="26">
    <mergeCell ref="F31:G31"/>
    <mergeCell ref="C32:D32"/>
    <mergeCell ref="F32:G32"/>
    <mergeCell ref="A17:D17"/>
    <mergeCell ref="A18:D18"/>
    <mergeCell ref="A19:D19"/>
    <mergeCell ref="A20:D20"/>
    <mergeCell ref="F28:G28"/>
    <mergeCell ref="C29:D29"/>
    <mergeCell ref="F29:G29"/>
    <mergeCell ref="A21:D21"/>
    <mergeCell ref="A22:D22"/>
    <mergeCell ref="A23:D23"/>
    <mergeCell ref="A24:D24"/>
    <mergeCell ref="A2:G2"/>
    <mergeCell ref="A3:G3"/>
    <mergeCell ref="A4:G4"/>
    <mergeCell ref="A5:G5"/>
    <mergeCell ref="A6:G6"/>
    <mergeCell ref="A15:D15"/>
    <mergeCell ref="A16:D16"/>
    <mergeCell ref="A7:F7"/>
    <mergeCell ref="A8:F8"/>
    <mergeCell ref="A12:D12"/>
    <mergeCell ref="A13:D13"/>
    <mergeCell ref="A14:D14"/>
  </mergeCells>
  <pageMargins left="0.90972222222222221" right="0.22013888888888888" top="0.98402777777777772" bottom="0.98402777777777772" header="0.51180555555555551" footer="0.51180555555555551"/>
  <pageSetup paperSize="9" scale="87" firstPageNumber="0" orientation="portrait" horizontalDpi="300" verticalDpi="30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FF00"/>
  </sheetPr>
  <dimension ref="A1:G27"/>
  <sheetViews>
    <sheetView view="pageBreakPreview" zoomScale="66" zoomScaleSheetLayoutView="66" workbookViewId="0">
      <selection activeCell="A23" sqref="A23:IV26"/>
    </sheetView>
  </sheetViews>
  <sheetFormatPr defaultRowHeight="12.75"/>
  <cols>
    <col min="2" max="2" width="9.85546875" customWidth="1"/>
    <col min="3" max="3" width="10.28515625" customWidth="1"/>
    <col min="5" max="5" width="17.42578125" customWidth="1"/>
    <col min="6" max="6" width="18.5703125" customWidth="1"/>
    <col min="7" max="7" width="16.5703125" customWidth="1"/>
  </cols>
  <sheetData>
    <row r="1" spans="1:7" ht="15">
      <c r="A1" s="14"/>
      <c r="B1" s="14"/>
      <c r="C1" s="14"/>
      <c r="D1" s="14"/>
      <c r="E1" s="14"/>
      <c r="F1" s="14"/>
      <c r="G1" s="14"/>
    </row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15.75" customHeight="1">
      <c r="A3" s="355" t="s">
        <v>345</v>
      </c>
      <c r="B3" s="355"/>
      <c r="C3" s="355"/>
      <c r="D3" s="355"/>
      <c r="E3" s="355"/>
      <c r="F3" s="355"/>
      <c r="G3" s="355"/>
    </row>
    <row r="4" spans="1:7" ht="33.75" customHeight="1">
      <c r="A4" s="358"/>
      <c r="B4" s="358"/>
      <c r="C4" s="358"/>
      <c r="D4" s="358"/>
      <c r="E4" s="358"/>
      <c r="F4" s="358"/>
      <c r="G4" s="358"/>
    </row>
    <row r="5" spans="1:7" ht="15.75" customHeight="1">
      <c r="A5" s="363" t="s">
        <v>1</v>
      </c>
      <c r="B5" s="363"/>
      <c r="C5" s="363"/>
      <c r="D5" s="363"/>
      <c r="E5" s="363"/>
      <c r="F5" s="363"/>
      <c r="G5" s="363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  <c r="G7" s="14"/>
    </row>
    <row r="8" spans="1:7" ht="33.75" customHeight="1">
      <c r="A8" s="375" t="s">
        <v>8</v>
      </c>
      <c r="B8" s="375"/>
      <c r="C8" s="375"/>
      <c r="D8" s="375"/>
      <c r="E8" s="4" t="s">
        <v>313</v>
      </c>
      <c r="F8" s="4" t="s">
        <v>314</v>
      </c>
      <c r="G8" s="4" t="s">
        <v>315</v>
      </c>
    </row>
    <row r="9" spans="1:7" ht="20.100000000000001" customHeight="1">
      <c r="A9" s="373"/>
      <c r="B9" s="373"/>
      <c r="C9" s="373"/>
      <c r="D9" s="373"/>
      <c r="E9" s="22">
        <v>0</v>
      </c>
      <c r="F9" s="22">
        <v>0</v>
      </c>
      <c r="G9" s="22">
        <v>0</v>
      </c>
    </row>
    <row r="10" spans="1:7" ht="20.100000000000001" customHeight="1">
      <c r="A10" s="373"/>
      <c r="B10" s="373"/>
      <c r="C10" s="373"/>
      <c r="D10" s="373"/>
      <c r="E10" s="22">
        <v>0</v>
      </c>
      <c r="F10" s="22">
        <v>0</v>
      </c>
      <c r="G10" s="22">
        <v>0</v>
      </c>
    </row>
    <row r="11" spans="1:7" ht="20.100000000000001" customHeight="1">
      <c r="A11" s="373"/>
      <c r="B11" s="373"/>
      <c r="C11" s="373"/>
      <c r="D11" s="373"/>
      <c r="E11" s="22">
        <v>0</v>
      </c>
      <c r="F11" s="22">
        <v>0</v>
      </c>
      <c r="G11" s="22">
        <v>0</v>
      </c>
    </row>
    <row r="12" spans="1:7" ht="20.100000000000001" customHeight="1">
      <c r="A12" s="373"/>
      <c r="B12" s="373"/>
      <c r="C12" s="373"/>
      <c r="D12" s="373"/>
      <c r="E12" s="22">
        <v>0</v>
      </c>
      <c r="F12" s="22">
        <v>0</v>
      </c>
      <c r="G12" s="22">
        <v>0</v>
      </c>
    </row>
    <row r="13" spans="1:7" ht="20.100000000000001" customHeight="1">
      <c r="A13" s="373"/>
      <c r="B13" s="373"/>
      <c r="C13" s="373"/>
      <c r="D13" s="373"/>
      <c r="E13" s="22">
        <v>0</v>
      </c>
      <c r="F13" s="22">
        <v>0</v>
      </c>
      <c r="G13" s="22">
        <v>0</v>
      </c>
    </row>
    <row r="14" spans="1:7" ht="20.100000000000001" customHeight="1">
      <c r="A14" s="373"/>
      <c r="B14" s="373"/>
      <c r="C14" s="373"/>
      <c r="D14" s="373"/>
      <c r="E14" s="22">
        <v>0</v>
      </c>
      <c r="F14" s="22">
        <v>0</v>
      </c>
      <c r="G14" s="22">
        <v>0</v>
      </c>
    </row>
    <row r="15" spans="1:7" ht="20.100000000000001" customHeight="1">
      <c r="A15" s="373"/>
      <c r="B15" s="373"/>
      <c r="C15" s="373"/>
      <c r="D15" s="373"/>
      <c r="E15" s="22">
        <v>0</v>
      </c>
      <c r="F15" s="22">
        <v>0</v>
      </c>
      <c r="G15" s="22">
        <v>0</v>
      </c>
    </row>
    <row r="16" spans="1:7" ht="20.100000000000001" customHeight="1">
      <c r="A16" s="373"/>
      <c r="B16" s="373"/>
      <c r="C16" s="373"/>
      <c r="D16" s="373"/>
      <c r="E16" s="22">
        <v>0</v>
      </c>
      <c r="F16" s="22">
        <v>0</v>
      </c>
      <c r="G16" s="22">
        <v>0</v>
      </c>
    </row>
    <row r="17" spans="1:7" ht="20.100000000000001" customHeight="1">
      <c r="A17" s="373"/>
      <c r="B17" s="373"/>
      <c r="C17" s="373"/>
      <c r="D17" s="373"/>
      <c r="E17" s="22">
        <v>0</v>
      </c>
      <c r="F17" s="22">
        <v>0</v>
      </c>
      <c r="G17" s="22">
        <v>0</v>
      </c>
    </row>
    <row r="18" spans="1:7" ht="20.100000000000001" customHeight="1">
      <c r="A18" s="373"/>
      <c r="B18" s="373"/>
      <c r="C18" s="373"/>
      <c r="D18" s="373"/>
      <c r="E18" s="22">
        <v>0</v>
      </c>
      <c r="F18" s="22">
        <v>0</v>
      </c>
      <c r="G18" s="22">
        <v>0</v>
      </c>
    </row>
    <row r="19" spans="1:7" ht="20.100000000000001" customHeight="1">
      <c r="A19" s="373"/>
      <c r="B19" s="373"/>
      <c r="C19" s="373"/>
      <c r="D19" s="373"/>
      <c r="E19" s="22">
        <v>0</v>
      </c>
      <c r="F19" s="22">
        <v>0</v>
      </c>
      <c r="G19" s="22">
        <v>0</v>
      </c>
    </row>
    <row r="20" spans="1:7" ht="20.100000000000001" customHeight="1">
      <c r="A20" s="373"/>
      <c r="B20" s="373"/>
      <c r="C20" s="373"/>
      <c r="D20" s="373"/>
      <c r="E20" s="22">
        <v>0</v>
      </c>
      <c r="F20" s="22">
        <v>0</v>
      </c>
      <c r="G20" s="22">
        <v>0</v>
      </c>
    </row>
    <row r="21" spans="1:7" s="2" customFormat="1" ht="15.95" customHeight="1">
      <c r="A21" s="374" t="s">
        <v>2</v>
      </c>
      <c r="B21" s="374"/>
      <c r="C21" s="374"/>
      <c r="D21" s="374"/>
      <c r="E21" s="17">
        <f>SUM(E9:E20)</f>
        <v>0</v>
      </c>
      <c r="F21" s="17">
        <f>SUM(F9:F20)</f>
        <v>0</v>
      </c>
      <c r="G21" s="17">
        <f>SUM(G9:G20)</f>
        <v>0</v>
      </c>
    </row>
    <row r="22" spans="1:7" s="2" customFormat="1" ht="12.75" customHeight="1">
      <c r="A22" s="374" t="s">
        <v>3</v>
      </c>
      <c r="B22" s="374"/>
      <c r="C22" s="374"/>
      <c r="D22" s="374"/>
      <c r="E22" s="18">
        <f>E21/1000</f>
        <v>0</v>
      </c>
      <c r="F22" s="18">
        <f>F21/1000</f>
        <v>0</v>
      </c>
      <c r="G22" s="18">
        <f>G21/1000</f>
        <v>0</v>
      </c>
    </row>
    <row r="23" spans="1:7" ht="15.75">
      <c r="A23" s="3" t="s">
        <v>4</v>
      </c>
      <c r="B23" s="3"/>
      <c r="C23" s="27"/>
      <c r="D23" s="27"/>
      <c r="E23" s="3"/>
      <c r="F23" s="353"/>
      <c r="G23" s="353"/>
    </row>
    <row r="24" spans="1:7" ht="15.75">
      <c r="A24" s="3"/>
      <c r="B24" s="3"/>
      <c r="C24" s="352" t="s">
        <v>5</v>
      </c>
      <c r="D24" s="352"/>
      <c r="E24" s="3"/>
      <c r="F24" s="352" t="s">
        <v>6</v>
      </c>
      <c r="G24" s="352"/>
    </row>
    <row r="25" spans="1:7" ht="15.75">
      <c r="A25" s="3"/>
      <c r="B25" s="3"/>
      <c r="C25" s="3"/>
      <c r="D25" s="3"/>
      <c r="E25" s="3"/>
      <c r="F25" s="3"/>
      <c r="G25" s="3"/>
    </row>
    <row r="26" spans="1:7" ht="15.75">
      <c r="A26" s="3" t="s">
        <v>7</v>
      </c>
      <c r="B26" s="3"/>
      <c r="C26" s="27"/>
      <c r="D26" s="27"/>
      <c r="E26" s="3"/>
      <c r="F26" s="353"/>
      <c r="G26" s="353"/>
    </row>
    <row r="27" spans="1:7" ht="15.75">
      <c r="A27" s="9"/>
      <c r="B27" s="9"/>
      <c r="C27" s="352" t="s">
        <v>5</v>
      </c>
      <c r="D27" s="352"/>
      <c r="E27" s="3"/>
      <c r="F27" s="352" t="s">
        <v>6</v>
      </c>
      <c r="G27" s="352"/>
    </row>
  </sheetData>
  <sheetProtection selectLockedCells="1" selectUnlockedCells="1"/>
  <mergeCells count="27">
    <mergeCell ref="A7:F7"/>
    <mergeCell ref="A2:G2"/>
    <mergeCell ref="A3:G3"/>
    <mergeCell ref="A4:G4"/>
    <mergeCell ref="A5:G5"/>
    <mergeCell ref="A6:G6"/>
    <mergeCell ref="A19:D19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F26:G26"/>
    <mergeCell ref="C27:D27"/>
    <mergeCell ref="F27:G27"/>
    <mergeCell ref="A20:D20"/>
    <mergeCell ref="A21:D21"/>
    <mergeCell ref="A22:D22"/>
    <mergeCell ref="F23:G23"/>
    <mergeCell ref="C24:D24"/>
    <mergeCell ref="F24:G24"/>
  </mergeCells>
  <printOptions horizontalCentered="1"/>
  <pageMargins left="1.023611111111111" right="0.19652777777777777" top="0.98402777777777772" bottom="0.98402777777777772" header="0.51180555555555551" footer="0.51180555555555551"/>
  <pageSetup paperSize="9" scale="91" firstPageNumber="0" orientation="portrait" horizontalDpi="300" verticalDpi="30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FF00"/>
  </sheetPr>
  <dimension ref="A1:M18"/>
  <sheetViews>
    <sheetView view="pageBreakPreview" topLeftCell="A4" zoomScale="66" zoomScaleNormal="66" zoomScaleSheetLayoutView="66" workbookViewId="0">
      <selection activeCell="M13" sqref="M13"/>
    </sheetView>
  </sheetViews>
  <sheetFormatPr defaultRowHeight="15"/>
  <cols>
    <col min="1" max="1" width="9.140625" style="14"/>
    <col min="2" max="2" width="19.7109375" style="14" customWidth="1"/>
    <col min="3" max="3" width="15.5703125" style="14" customWidth="1"/>
    <col min="4" max="4" width="6" style="14" customWidth="1"/>
    <col min="5" max="5" width="12.7109375" style="14" customWidth="1"/>
    <col min="6" max="6" width="11.5703125" style="14" customWidth="1"/>
    <col min="7" max="7" width="16.28515625" style="14" customWidth="1"/>
    <col min="8" max="8" width="13.7109375" style="14" customWidth="1"/>
    <col min="9" max="9" width="12.85546875" style="14" customWidth="1"/>
    <col min="10" max="10" width="13.140625" style="14" customWidth="1"/>
    <col min="11" max="11" width="10.7109375" style="14" customWidth="1"/>
    <col min="12" max="12" width="10.42578125" style="14" customWidth="1"/>
    <col min="13" max="13" width="13.7109375" style="14" customWidth="1"/>
  </cols>
  <sheetData>
    <row r="1" spans="1:13" ht="15.75">
      <c r="A1" s="357" t="s">
        <v>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</row>
    <row r="2" spans="1:13" ht="15.75" customHeight="1">
      <c r="A2" s="355" t="s">
        <v>349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</row>
    <row r="3" spans="1:13" ht="40.5" customHeight="1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</row>
    <row r="4" spans="1:13" ht="15.75" customHeight="1">
      <c r="A4" s="363" t="s">
        <v>1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</row>
    <row r="5" spans="1:13" ht="15.75" customHeight="1">
      <c r="A5" s="355" t="s">
        <v>317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</row>
    <row r="6" spans="1:13" ht="15.75" customHeight="1">
      <c r="A6" s="355"/>
      <c r="B6" s="355"/>
      <c r="C6" s="355"/>
      <c r="D6" s="355"/>
      <c r="E6" s="355"/>
      <c r="F6" s="355"/>
      <c r="G6" s="355"/>
      <c r="H6" s="355"/>
      <c r="I6" s="355"/>
      <c r="J6" s="355"/>
    </row>
    <row r="7" spans="1:13" ht="37.5" customHeight="1">
      <c r="A7" s="383" t="s">
        <v>8</v>
      </c>
      <c r="B7" s="383"/>
      <c r="C7" s="384" t="s">
        <v>10</v>
      </c>
      <c r="D7" s="385" t="s">
        <v>11</v>
      </c>
      <c r="E7" s="386" t="s">
        <v>313</v>
      </c>
      <c r="F7" s="387"/>
      <c r="G7" s="388"/>
      <c r="H7" s="386" t="s">
        <v>314</v>
      </c>
      <c r="I7" s="387"/>
      <c r="J7" s="388"/>
      <c r="K7" s="386" t="s">
        <v>315</v>
      </c>
      <c r="L7" s="387"/>
      <c r="M7" s="388"/>
    </row>
    <row r="8" spans="1:13" ht="19.5" customHeight="1">
      <c r="A8" s="383"/>
      <c r="B8" s="383"/>
      <c r="C8" s="384"/>
      <c r="D8" s="385"/>
      <c r="E8" s="26" t="s">
        <v>12</v>
      </c>
      <c r="F8" s="26" t="s">
        <v>13</v>
      </c>
      <c r="G8" s="26" t="s">
        <v>9</v>
      </c>
      <c r="H8" s="26" t="s">
        <v>12</v>
      </c>
      <c r="I8" s="26" t="s">
        <v>13</v>
      </c>
      <c r="J8" s="26" t="s">
        <v>9</v>
      </c>
      <c r="K8" s="26" t="s">
        <v>12</v>
      </c>
      <c r="L8" s="26" t="s">
        <v>13</v>
      </c>
      <c r="M8" s="26" t="s">
        <v>9</v>
      </c>
    </row>
    <row r="9" spans="1:13" ht="52.5" customHeight="1">
      <c r="A9" s="382" t="s">
        <v>347</v>
      </c>
      <c r="B9" s="382"/>
      <c r="C9" s="21"/>
      <c r="D9" s="16"/>
      <c r="E9" s="55">
        <v>0</v>
      </c>
      <c r="F9" s="50">
        <v>0</v>
      </c>
      <c r="G9" s="22">
        <f>E9*F9</f>
        <v>0</v>
      </c>
      <c r="H9" s="55">
        <v>0</v>
      </c>
      <c r="I9" s="22">
        <v>0</v>
      </c>
      <c r="J9" s="22">
        <f>H9*I9</f>
        <v>0</v>
      </c>
      <c r="K9" s="55">
        <v>0</v>
      </c>
      <c r="L9" s="22">
        <v>0</v>
      </c>
      <c r="M9" s="22">
        <f>K9*L9</f>
        <v>0</v>
      </c>
    </row>
    <row r="10" spans="1:13" ht="56.25" customHeight="1">
      <c r="A10" s="382" t="s">
        <v>348</v>
      </c>
      <c r="B10" s="382"/>
      <c r="C10" s="21"/>
      <c r="D10" s="16" t="s">
        <v>17</v>
      </c>
      <c r="E10" s="55">
        <v>0</v>
      </c>
      <c r="F10" s="50">
        <v>0</v>
      </c>
      <c r="G10" s="22">
        <f>E10*F10</f>
        <v>0</v>
      </c>
      <c r="H10" s="55">
        <v>0</v>
      </c>
      <c r="I10" s="22">
        <v>0</v>
      </c>
      <c r="J10" s="22">
        <f>H10*I10</f>
        <v>0</v>
      </c>
      <c r="K10" s="55">
        <v>0</v>
      </c>
      <c r="L10" s="22">
        <v>0</v>
      </c>
      <c r="M10" s="22">
        <f>K10*L10</f>
        <v>0</v>
      </c>
    </row>
    <row r="11" spans="1:13" ht="15.75">
      <c r="A11" s="382" t="s">
        <v>20</v>
      </c>
      <c r="B11" s="382"/>
      <c r="C11" s="21"/>
      <c r="D11" s="16" t="s">
        <v>17</v>
      </c>
      <c r="E11" s="55">
        <v>0</v>
      </c>
      <c r="F11" s="50">
        <v>0</v>
      </c>
      <c r="G11" s="22">
        <f>E11*F11</f>
        <v>0</v>
      </c>
      <c r="H11" s="55">
        <v>0</v>
      </c>
      <c r="I11" s="22">
        <v>0</v>
      </c>
      <c r="J11" s="22">
        <f>H11*I11</f>
        <v>0</v>
      </c>
      <c r="K11" s="55">
        <v>0</v>
      </c>
      <c r="L11" s="22">
        <v>0</v>
      </c>
      <c r="M11" s="22">
        <f>K11*L11</f>
        <v>0</v>
      </c>
    </row>
    <row r="12" spans="1:13" ht="15.75">
      <c r="A12" s="379" t="s">
        <v>2</v>
      </c>
      <c r="B12" s="380"/>
      <c r="C12" s="380"/>
      <c r="D12" s="381"/>
      <c r="E12" s="51" t="s">
        <v>21</v>
      </c>
      <c r="F12" s="51" t="s">
        <v>21</v>
      </c>
      <c r="G12" s="18">
        <f>G9+G10+G11</f>
        <v>0</v>
      </c>
      <c r="H12" s="18"/>
      <c r="I12" s="18"/>
      <c r="J12" s="18">
        <f>J9+J10+J11</f>
        <v>0</v>
      </c>
      <c r="K12" s="18"/>
      <c r="L12" s="18"/>
      <c r="M12" s="18">
        <f>M9+M10+M11</f>
        <v>0</v>
      </c>
    </row>
    <row r="13" spans="1:13" ht="15.75">
      <c r="A13" s="376" t="s">
        <v>3</v>
      </c>
      <c r="B13" s="377"/>
      <c r="C13" s="377"/>
      <c r="D13" s="378"/>
      <c r="E13" s="51" t="s">
        <v>21</v>
      </c>
      <c r="F13" s="51" t="s">
        <v>21</v>
      </c>
      <c r="G13" s="18">
        <f>G12/1000</f>
        <v>0</v>
      </c>
      <c r="H13" s="18"/>
      <c r="I13" s="18"/>
      <c r="J13" s="18">
        <f>J12/1000</f>
        <v>0</v>
      </c>
      <c r="K13" s="18"/>
      <c r="L13" s="18"/>
      <c r="M13" s="65">
        <f>M12/1000</f>
        <v>0</v>
      </c>
    </row>
    <row r="14" spans="1:13" ht="15.75">
      <c r="A14" s="3"/>
      <c r="B14" s="27"/>
      <c r="C14" s="27"/>
      <c r="D14" s="3"/>
      <c r="E14" s="353"/>
      <c r="F14" s="353"/>
      <c r="G14" s="3"/>
      <c r="J14" s="54"/>
    </row>
    <row r="15" spans="1:13" ht="15.75">
      <c r="A15" s="3"/>
      <c r="B15" s="352" t="s">
        <v>5</v>
      </c>
      <c r="C15" s="352"/>
      <c r="D15" s="3"/>
      <c r="E15" s="352" t="s">
        <v>6</v>
      </c>
      <c r="F15" s="352"/>
      <c r="G15" s="3"/>
      <c r="H15" s="352" t="s">
        <v>6</v>
      </c>
      <c r="I15" s="352"/>
      <c r="J15" s="53"/>
    </row>
    <row r="16" spans="1:13" ht="15.75">
      <c r="A16" s="3"/>
      <c r="B16" s="3"/>
      <c r="C16" s="3"/>
      <c r="D16" s="3"/>
      <c r="E16" s="3"/>
      <c r="F16" s="3"/>
      <c r="G16" s="3"/>
      <c r="H16" s="369"/>
      <c r="I16" s="369"/>
      <c r="J16" s="54"/>
    </row>
    <row r="17" spans="1:9" ht="15.75">
      <c r="A17" s="3"/>
      <c r="B17" s="27"/>
      <c r="C17" s="27"/>
      <c r="D17" s="3"/>
      <c r="E17" s="353"/>
      <c r="F17" s="353"/>
      <c r="G17" s="3"/>
      <c r="H17" s="13"/>
      <c r="I17" s="13"/>
    </row>
    <row r="18" spans="1:9" ht="15.75">
      <c r="A18" s="9"/>
      <c r="B18" s="352" t="s">
        <v>5</v>
      </c>
      <c r="C18" s="352"/>
      <c r="D18" s="3"/>
      <c r="E18" s="352" t="s">
        <v>6</v>
      </c>
      <c r="F18" s="352"/>
      <c r="H18" s="363" t="s">
        <v>6</v>
      </c>
      <c r="I18" s="363"/>
    </row>
  </sheetData>
  <sheetProtection selectLockedCells="1" selectUnlockedCells="1"/>
  <mergeCells count="26">
    <mergeCell ref="E7:G7"/>
    <mergeCell ref="H7:J7"/>
    <mergeCell ref="K7:M7"/>
    <mergeCell ref="A1:M1"/>
    <mergeCell ref="A2:M2"/>
    <mergeCell ref="A3:M3"/>
    <mergeCell ref="A4:M4"/>
    <mergeCell ref="A5:M5"/>
    <mergeCell ref="A6:J6"/>
    <mergeCell ref="A7:B8"/>
    <mergeCell ref="C7:C8"/>
    <mergeCell ref="D7:D8"/>
    <mergeCell ref="A11:B11"/>
    <mergeCell ref="A12:D12"/>
    <mergeCell ref="A13:D13"/>
    <mergeCell ref="A9:B9"/>
    <mergeCell ref="A10:B10"/>
    <mergeCell ref="B18:C18"/>
    <mergeCell ref="E18:F18"/>
    <mergeCell ref="H18:I18"/>
    <mergeCell ref="E14:F14"/>
    <mergeCell ref="B15:C15"/>
    <mergeCell ref="E15:F15"/>
    <mergeCell ref="H15:I15"/>
    <mergeCell ref="H16:I16"/>
    <mergeCell ref="E17:F17"/>
  </mergeCells>
  <printOptions horizontalCentered="1"/>
  <pageMargins left="0.51181102362204722" right="0.19685039370078741" top="0.51181102362204722" bottom="0.51181102362204722" header="0.51181102362204722" footer="0.51181102362204722"/>
  <pageSetup paperSize="9" scale="71" firstPageNumber="0" orientation="landscape" horizontalDpi="300" verticalDpi="3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FF00"/>
  </sheetPr>
  <dimension ref="A1:I21"/>
  <sheetViews>
    <sheetView view="pageBreakPreview" zoomScale="66" zoomScaleSheetLayoutView="66" workbookViewId="0">
      <selection activeCell="A18" sqref="A18:IV21"/>
    </sheetView>
  </sheetViews>
  <sheetFormatPr defaultRowHeight="12.75"/>
  <cols>
    <col min="2" max="2" width="5.85546875" customWidth="1"/>
    <col min="5" max="5" width="20.5703125" customWidth="1"/>
    <col min="6" max="7" width="20.42578125" customWidth="1"/>
  </cols>
  <sheetData>
    <row r="1" spans="1:9" ht="15">
      <c r="A1" s="14"/>
      <c r="B1" s="14"/>
      <c r="C1" s="14"/>
      <c r="D1" s="14"/>
      <c r="E1" s="14"/>
      <c r="F1" s="14"/>
      <c r="G1" s="14"/>
    </row>
    <row r="2" spans="1:9" ht="15.75">
      <c r="A2" s="357" t="s">
        <v>0</v>
      </c>
      <c r="B2" s="357"/>
      <c r="C2" s="357"/>
      <c r="D2" s="357"/>
      <c r="E2" s="357"/>
      <c r="F2" s="357"/>
      <c r="G2" s="357"/>
    </row>
    <row r="3" spans="1:9" ht="46.5" customHeight="1">
      <c r="A3" s="362" t="s">
        <v>350</v>
      </c>
      <c r="B3" s="362"/>
      <c r="C3" s="362"/>
      <c r="D3" s="362"/>
      <c r="E3" s="362"/>
      <c r="F3" s="362"/>
      <c r="G3" s="362"/>
    </row>
    <row r="4" spans="1:9" ht="31.5" customHeight="1">
      <c r="A4" s="358"/>
      <c r="B4" s="358"/>
      <c r="C4" s="358"/>
      <c r="D4" s="358"/>
      <c r="E4" s="358"/>
      <c r="F4" s="358"/>
      <c r="G4" s="358"/>
    </row>
    <row r="5" spans="1:9" ht="15.75" customHeight="1">
      <c r="A5" s="363" t="s">
        <v>1</v>
      </c>
      <c r="B5" s="363"/>
      <c r="C5" s="363"/>
      <c r="D5" s="363"/>
      <c r="E5" s="363"/>
      <c r="F5" s="363"/>
      <c r="G5" s="363"/>
    </row>
    <row r="6" spans="1:9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9" ht="15.75" customHeight="1">
      <c r="A7" s="355"/>
      <c r="B7" s="355"/>
      <c r="C7" s="355"/>
      <c r="D7" s="355"/>
      <c r="E7" s="355"/>
      <c r="F7" s="355"/>
      <c r="G7" s="14"/>
      <c r="I7" s="2"/>
    </row>
    <row r="8" spans="1:9" ht="15.75" customHeight="1">
      <c r="A8" s="355"/>
      <c r="B8" s="355"/>
      <c r="C8" s="355"/>
      <c r="D8" s="355"/>
      <c r="E8" s="355"/>
      <c r="F8" s="355"/>
      <c r="G8" s="14"/>
    </row>
    <row r="9" spans="1:9" ht="15.75">
      <c r="A9" s="3"/>
      <c r="B9" s="3"/>
      <c r="C9" s="3"/>
      <c r="D9" s="3"/>
      <c r="E9" s="3"/>
      <c r="F9" s="3"/>
      <c r="G9" s="14"/>
    </row>
    <row r="10" spans="1:9" ht="14.25" customHeight="1">
      <c r="A10" s="392" t="s">
        <v>8</v>
      </c>
      <c r="B10" s="392"/>
      <c r="C10" s="392"/>
      <c r="D10" s="392"/>
      <c r="E10" s="393" t="s">
        <v>313</v>
      </c>
      <c r="F10" s="393" t="s">
        <v>314</v>
      </c>
      <c r="G10" s="393" t="s">
        <v>315</v>
      </c>
    </row>
    <row r="11" spans="1:9" ht="20.25" customHeight="1">
      <c r="A11" s="392"/>
      <c r="B11" s="392"/>
      <c r="C11" s="392"/>
      <c r="D11" s="392"/>
      <c r="E11" s="394"/>
      <c r="F11" s="394"/>
      <c r="G11" s="394"/>
    </row>
    <row r="12" spans="1:9" ht="32.25" customHeight="1">
      <c r="A12" s="398"/>
      <c r="B12" s="398"/>
      <c r="C12" s="398"/>
      <c r="D12" s="398"/>
      <c r="E12" s="22">
        <v>0</v>
      </c>
      <c r="F12" s="22">
        <v>0</v>
      </c>
      <c r="G12" s="22">
        <v>0</v>
      </c>
    </row>
    <row r="13" spans="1:9" ht="32.25" customHeight="1">
      <c r="A13" s="395"/>
      <c r="B13" s="396"/>
      <c r="C13" s="396"/>
      <c r="D13" s="397"/>
      <c r="E13" s="28"/>
      <c r="F13" s="28"/>
      <c r="G13" s="28"/>
    </row>
    <row r="14" spans="1:9" ht="32.25" customHeight="1">
      <c r="A14" s="395"/>
      <c r="B14" s="396"/>
      <c r="C14" s="396"/>
      <c r="D14" s="397"/>
      <c r="E14" s="28"/>
      <c r="F14" s="28"/>
      <c r="G14" s="28"/>
    </row>
    <row r="15" spans="1:9" ht="32.25" customHeight="1">
      <c r="A15" s="395"/>
      <c r="B15" s="396"/>
      <c r="C15" s="396"/>
      <c r="D15" s="397"/>
      <c r="E15" s="28"/>
      <c r="F15" s="28"/>
      <c r="G15" s="28"/>
    </row>
    <row r="16" spans="1:9" ht="12.75" customHeight="1">
      <c r="A16" s="344" t="s">
        <v>2</v>
      </c>
      <c r="B16" s="344"/>
      <c r="C16" s="344"/>
      <c r="D16" s="344"/>
      <c r="E16" s="5">
        <f>E12</f>
        <v>0</v>
      </c>
      <c r="F16" s="5">
        <f>F12</f>
        <v>0</v>
      </c>
      <c r="G16" s="5">
        <f>G12</f>
        <v>0</v>
      </c>
    </row>
    <row r="17" spans="1:7" ht="15.75">
      <c r="A17" s="344" t="s">
        <v>3</v>
      </c>
      <c r="B17" s="344"/>
      <c r="C17" s="344"/>
      <c r="D17" s="344"/>
      <c r="E17" s="5">
        <f>E16/1000</f>
        <v>0</v>
      </c>
      <c r="F17" s="5">
        <f>F16/1000</f>
        <v>0</v>
      </c>
      <c r="G17" s="5">
        <f>G16/1000</f>
        <v>0</v>
      </c>
    </row>
    <row r="18" spans="1:7" ht="15.75">
      <c r="A18" s="3"/>
      <c r="B18" s="3"/>
      <c r="C18" s="352" t="s">
        <v>5</v>
      </c>
      <c r="D18" s="352"/>
      <c r="E18" s="3"/>
      <c r="F18" s="352" t="s">
        <v>6</v>
      </c>
      <c r="G18" s="352"/>
    </row>
    <row r="19" spans="1:7" ht="15.75">
      <c r="A19" s="3"/>
      <c r="B19" s="3"/>
      <c r="C19" s="3"/>
      <c r="D19" s="3"/>
      <c r="E19" s="3"/>
      <c r="F19" s="3"/>
      <c r="G19" s="3"/>
    </row>
    <row r="20" spans="1:7" ht="15.75">
      <c r="A20" s="3" t="s">
        <v>7</v>
      </c>
      <c r="B20" s="3"/>
      <c r="C20" s="27"/>
      <c r="D20" s="27"/>
      <c r="E20" s="3"/>
      <c r="F20" s="353"/>
      <c r="G20" s="353"/>
    </row>
    <row r="21" spans="1:7" ht="15.75">
      <c r="A21" s="9"/>
      <c r="B21" s="9"/>
      <c r="C21" s="352" t="s">
        <v>5</v>
      </c>
      <c r="D21" s="352"/>
      <c r="E21" s="3"/>
      <c r="F21" s="352" t="s">
        <v>6</v>
      </c>
      <c r="G21" s="352"/>
    </row>
  </sheetData>
  <sheetProtection selectLockedCells="1" selectUnlockedCells="1"/>
  <mergeCells count="22">
    <mergeCell ref="A12:D12"/>
    <mergeCell ref="A2:G2"/>
    <mergeCell ref="A3:G3"/>
    <mergeCell ref="A4:G4"/>
    <mergeCell ref="A5:G5"/>
    <mergeCell ref="A6:G6"/>
    <mergeCell ref="A7:F7"/>
    <mergeCell ref="A8:F8"/>
    <mergeCell ref="A10:D11"/>
    <mergeCell ref="E10:E11"/>
    <mergeCell ref="F10:F11"/>
    <mergeCell ref="G10:G11"/>
    <mergeCell ref="A13:D13"/>
    <mergeCell ref="A14:D14"/>
    <mergeCell ref="A15:D15"/>
    <mergeCell ref="F18:G18"/>
    <mergeCell ref="F20:G20"/>
    <mergeCell ref="C21:D21"/>
    <mergeCell ref="F21:G21"/>
    <mergeCell ref="A16:D16"/>
    <mergeCell ref="A17:D17"/>
    <mergeCell ref="C18:D18"/>
  </mergeCells>
  <pageMargins left="0.94027777777777777" right="0.19652777777777777" top="0.98402777777777772" bottom="0.98402777777777772" header="0.51180555555555551" footer="0.51180555555555551"/>
  <pageSetup paperSize="9" scale="85" firstPageNumber="0" orientation="portrait" horizontalDpi="300" vertic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FF00"/>
  </sheetPr>
  <dimension ref="A2:K49"/>
  <sheetViews>
    <sheetView view="pageBreakPreview" zoomScale="66" zoomScaleNormal="66" zoomScaleSheetLayoutView="66" workbookViewId="0">
      <selection activeCell="G11" sqref="G11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21.4" customHeight="1">
      <c r="A3" s="403" t="s">
        <v>351</v>
      </c>
      <c r="B3" s="403"/>
      <c r="C3" s="403"/>
      <c r="D3" s="403"/>
      <c r="E3" s="403"/>
      <c r="F3" s="403"/>
      <c r="G3" s="403"/>
    </row>
    <row r="4" spans="1:7" ht="57" customHeight="1">
      <c r="A4" s="355"/>
      <c r="B4" s="355"/>
      <c r="C4" s="355"/>
      <c r="D4" s="355"/>
      <c r="E4" s="355"/>
      <c r="F4" s="355"/>
      <c r="G4" s="355"/>
    </row>
    <row r="5" spans="1:7" ht="15.75" customHeight="1">
      <c r="A5" s="363" t="s">
        <v>1</v>
      </c>
      <c r="B5" s="363"/>
      <c r="C5" s="363"/>
      <c r="D5" s="363"/>
      <c r="E5" s="363"/>
      <c r="F5" s="363"/>
      <c r="G5" s="363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955678.97</v>
      </c>
      <c r="F10" s="22">
        <v>1186083.3</v>
      </c>
      <c r="G10" s="56">
        <v>1435691.21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955678.97</v>
      </c>
      <c r="F42" s="5">
        <f>F10+F31+F32+F33+F34+F35+F36+F37+F38+F39+F40+F41</f>
        <v>1186083.3</v>
      </c>
      <c r="G42" s="5">
        <f>G10+G31+G32+G33+G34+G35+G36+G37+G38+G39+G40+G41</f>
        <v>1435691.21</v>
      </c>
    </row>
    <row r="43" spans="1:7" ht="12.75" customHeight="1">
      <c r="A43" s="344" t="s">
        <v>3</v>
      </c>
      <c r="B43" s="344"/>
      <c r="C43" s="344"/>
      <c r="D43" s="344"/>
      <c r="E43" s="61">
        <f>E42/1000</f>
        <v>955.67896999999994</v>
      </c>
      <c r="F43" s="61">
        <f>F42/1000</f>
        <v>1186.0833</v>
      </c>
      <c r="G43" s="61">
        <f>G42/1000</f>
        <v>1435.69121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A7:F7"/>
    <mergeCell ref="A2:G2"/>
    <mergeCell ref="A3:G3"/>
    <mergeCell ref="A4:G4"/>
    <mergeCell ref="A5:G5"/>
    <mergeCell ref="A6:G6"/>
    <mergeCell ref="A17:D17"/>
    <mergeCell ref="A8:D9"/>
    <mergeCell ref="E8:E9"/>
    <mergeCell ref="F8:F9"/>
    <mergeCell ref="G8:G9"/>
    <mergeCell ref="A10:D10"/>
    <mergeCell ref="A11:D11"/>
    <mergeCell ref="A12:D12"/>
    <mergeCell ref="A13:D13"/>
    <mergeCell ref="A14:D14"/>
    <mergeCell ref="A15:D15"/>
    <mergeCell ref="A16:D16"/>
    <mergeCell ref="A29:D29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41:D41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FF00"/>
  </sheetPr>
  <dimension ref="A2:K49"/>
  <sheetViews>
    <sheetView view="pageBreakPreview" topLeftCell="A7" zoomScale="66" zoomScaleNormal="66" zoomScaleSheetLayoutView="66" workbookViewId="0">
      <selection activeCell="G11" sqref="G11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21" customHeight="1">
      <c r="A3" s="355" t="s">
        <v>338</v>
      </c>
      <c r="B3" s="355"/>
      <c r="C3" s="355"/>
      <c r="D3" s="355"/>
      <c r="E3" s="355"/>
      <c r="F3" s="355"/>
      <c r="G3" s="355"/>
    </row>
    <row r="4" spans="1:7" ht="54.75" customHeight="1">
      <c r="A4" s="358"/>
      <c r="B4" s="358"/>
      <c r="C4" s="358"/>
      <c r="D4" s="358"/>
      <c r="E4" s="358"/>
      <c r="F4" s="358"/>
      <c r="G4" s="35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873231.66</v>
      </c>
      <c r="F10" s="22">
        <v>873231.66</v>
      </c>
      <c r="G10" s="56">
        <v>873231.66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873231.66</v>
      </c>
      <c r="F42" s="5">
        <f>F10+F31+F32+F33+F34+F35+F36+F37+F38+F39+F40+F41</f>
        <v>873231.66</v>
      </c>
      <c r="G42" s="5">
        <f>G10+G31+G32+G33+G34+G35+G36+G37+G38+G39+G40+G41</f>
        <v>873231.66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873.23166000000003</v>
      </c>
      <c r="F43" s="5">
        <f>F42/1000</f>
        <v>873.23166000000003</v>
      </c>
      <c r="G43" s="5">
        <f>G42/1000</f>
        <v>873.23166000000003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A7:F7"/>
    <mergeCell ref="A2:G2"/>
    <mergeCell ref="A3:G3"/>
    <mergeCell ref="A4:G4"/>
    <mergeCell ref="A5:G5"/>
    <mergeCell ref="A6:G6"/>
    <mergeCell ref="A17:D17"/>
    <mergeCell ref="A8:D9"/>
    <mergeCell ref="E8:E9"/>
    <mergeCell ref="F8:F9"/>
    <mergeCell ref="G8:G9"/>
    <mergeCell ref="A10:D10"/>
    <mergeCell ref="A11:D11"/>
    <mergeCell ref="A12:D12"/>
    <mergeCell ref="A13:D13"/>
    <mergeCell ref="A14:D14"/>
    <mergeCell ref="A15:D15"/>
    <mergeCell ref="A16:D16"/>
    <mergeCell ref="A29:D29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41:D41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FF00"/>
  </sheetPr>
  <dimension ref="A2:K49"/>
  <sheetViews>
    <sheetView view="pageBreakPreview" zoomScale="66" zoomScaleNormal="66" zoomScaleSheetLayoutView="66" workbookViewId="0">
      <selection activeCell="A44" sqref="A44:IV47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21.4" customHeight="1">
      <c r="A3" s="355" t="s">
        <v>352</v>
      </c>
      <c r="B3" s="355"/>
      <c r="C3" s="355"/>
      <c r="D3" s="355"/>
      <c r="E3" s="355"/>
      <c r="F3" s="355"/>
      <c r="G3" s="355"/>
    </row>
    <row r="4" spans="1:7" ht="54" customHeight="1">
      <c r="A4" s="358"/>
      <c r="B4" s="358"/>
      <c r="C4" s="358"/>
      <c r="D4" s="358"/>
      <c r="E4" s="358"/>
      <c r="F4" s="358"/>
      <c r="G4" s="35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0</v>
      </c>
      <c r="F10" s="22">
        <v>0</v>
      </c>
      <c r="G10" s="56">
        <v>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0</v>
      </c>
      <c r="F42" s="5">
        <f>F10+F31+F32+F33+F34+F35+F36+F37+F38+F39+F40+F41</f>
        <v>0</v>
      </c>
      <c r="G42" s="5">
        <f>G10+G31+G32+G33+G34+G35+G36+G37+G38+G39+G40+G41</f>
        <v>0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0</v>
      </c>
      <c r="F43" s="5">
        <f>F42/1000</f>
        <v>0</v>
      </c>
      <c r="G43" s="5">
        <f>G42/1000</f>
        <v>0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A7:F7"/>
    <mergeCell ref="A2:G2"/>
    <mergeCell ref="A3:G3"/>
    <mergeCell ref="A4:G4"/>
    <mergeCell ref="A5:G5"/>
    <mergeCell ref="A6:G6"/>
    <mergeCell ref="A17:D17"/>
    <mergeCell ref="A8:D9"/>
    <mergeCell ref="E8:E9"/>
    <mergeCell ref="F8:F9"/>
    <mergeCell ref="G8:G9"/>
    <mergeCell ref="A10:D10"/>
    <mergeCell ref="A11:D11"/>
    <mergeCell ref="A12:D12"/>
    <mergeCell ref="A13:D13"/>
    <mergeCell ref="A14:D14"/>
    <mergeCell ref="A15:D15"/>
    <mergeCell ref="A16:D16"/>
    <mergeCell ref="A29:D29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41:D41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FF00"/>
  </sheetPr>
  <dimension ref="A2:K49"/>
  <sheetViews>
    <sheetView view="pageBreakPreview" topLeftCell="A7" zoomScale="66" zoomScaleNormal="66" zoomScaleSheetLayoutView="66" workbookViewId="0">
      <selection activeCell="A44" sqref="A44:IV47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1.25" customHeight="1">
      <c r="A3" s="407" t="s">
        <v>353</v>
      </c>
      <c r="B3" s="407"/>
      <c r="C3" s="407"/>
      <c r="D3" s="407"/>
      <c r="E3" s="407"/>
      <c r="F3" s="407"/>
      <c r="G3" s="407"/>
    </row>
    <row r="4" spans="1:7" ht="63" customHeight="1">
      <c r="A4" s="408"/>
      <c r="B4" s="408"/>
      <c r="C4" s="408"/>
      <c r="D4" s="408"/>
      <c r="E4" s="408"/>
      <c r="F4" s="408"/>
      <c r="G4" s="40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0</v>
      </c>
      <c r="F10" s="22">
        <v>0</v>
      </c>
      <c r="G10" s="56">
        <v>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0</v>
      </c>
      <c r="F42" s="5">
        <f>F10+F31+F32+F33+F34+F35+F36+F37+F38+F39+F40+F41</f>
        <v>0</v>
      </c>
      <c r="G42" s="5">
        <f>G10+G31+G32+G33+G34+G35+G36+G37+G38+G39+G40+G41</f>
        <v>0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0</v>
      </c>
      <c r="F43" s="5">
        <f>F42/1000</f>
        <v>0</v>
      </c>
      <c r="G43" s="5">
        <f>G42/1000</f>
        <v>0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A7:F7"/>
    <mergeCell ref="A2:G2"/>
    <mergeCell ref="A3:G3"/>
    <mergeCell ref="A4:G4"/>
    <mergeCell ref="A5:G5"/>
    <mergeCell ref="A6:G6"/>
    <mergeCell ref="A17:D17"/>
    <mergeCell ref="A8:D9"/>
    <mergeCell ref="E8:E9"/>
    <mergeCell ref="F8:F9"/>
    <mergeCell ref="G8:G9"/>
    <mergeCell ref="A10:D10"/>
    <mergeCell ref="A11:D11"/>
    <mergeCell ref="A12:D12"/>
    <mergeCell ref="A13:D13"/>
    <mergeCell ref="A14:D14"/>
    <mergeCell ref="A15:D15"/>
    <mergeCell ref="A16:D16"/>
    <mergeCell ref="A29:D29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41:D41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FF00"/>
  </sheetPr>
  <dimension ref="A2:K49"/>
  <sheetViews>
    <sheetView view="pageBreakPreview" zoomScale="66" zoomScaleNormal="66" zoomScaleSheetLayoutView="66" workbookViewId="0">
      <selection activeCell="A44" sqref="A44:IV47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1.25" customHeight="1">
      <c r="A3" s="407" t="s">
        <v>354</v>
      </c>
      <c r="B3" s="407"/>
      <c r="C3" s="407"/>
      <c r="D3" s="407"/>
      <c r="E3" s="407"/>
      <c r="F3" s="407"/>
      <c r="G3" s="407"/>
    </row>
    <row r="4" spans="1:7" ht="65.25" customHeight="1">
      <c r="A4" s="408"/>
      <c r="B4" s="408"/>
      <c r="C4" s="408"/>
      <c r="D4" s="408"/>
      <c r="E4" s="408"/>
      <c r="F4" s="408"/>
      <c r="G4" s="40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0</v>
      </c>
      <c r="F10" s="22">
        <v>0</v>
      </c>
      <c r="G10" s="56">
        <v>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0</v>
      </c>
      <c r="F42" s="5">
        <f>F10+F31+F32+F33+F34+F35+F36+F37+F38+F39+F40+F41</f>
        <v>0</v>
      </c>
      <c r="G42" s="5">
        <f>G10+G31+G32+G33+G34+G35+G36+G37+G38+G39+G40+G41</f>
        <v>0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0</v>
      </c>
      <c r="F43" s="5">
        <f>F42/1000</f>
        <v>0</v>
      </c>
      <c r="G43" s="5">
        <f>G42/1000</f>
        <v>0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A7:F7"/>
    <mergeCell ref="A2:G2"/>
    <mergeCell ref="A3:G3"/>
    <mergeCell ref="A4:G4"/>
    <mergeCell ref="A5:G5"/>
    <mergeCell ref="A6:G6"/>
    <mergeCell ref="A17:D17"/>
    <mergeCell ref="A8:D9"/>
    <mergeCell ref="E8:E9"/>
    <mergeCell ref="F8:F9"/>
    <mergeCell ref="G8:G9"/>
    <mergeCell ref="A10:D10"/>
    <mergeCell ref="A11:D11"/>
    <mergeCell ref="A12:D12"/>
    <mergeCell ref="A13:D13"/>
    <mergeCell ref="A14:D14"/>
    <mergeCell ref="A15:D15"/>
    <mergeCell ref="A16:D16"/>
    <mergeCell ref="A29:D29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41:D41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FF00"/>
  </sheetPr>
  <dimension ref="A2:K49"/>
  <sheetViews>
    <sheetView view="pageBreakPreview" topLeftCell="A7" zoomScale="66" zoomScaleNormal="66" zoomScaleSheetLayoutView="66" workbookViewId="0">
      <selection activeCell="G11" sqref="G11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1.25" customHeight="1">
      <c r="A3" s="407" t="s">
        <v>365</v>
      </c>
      <c r="B3" s="407"/>
      <c r="C3" s="407"/>
      <c r="D3" s="407"/>
      <c r="E3" s="407"/>
      <c r="F3" s="407"/>
      <c r="G3" s="407"/>
    </row>
    <row r="4" spans="1:7" ht="65.25" customHeight="1">
      <c r="A4" s="408"/>
      <c r="B4" s="408"/>
      <c r="C4" s="408"/>
      <c r="D4" s="408"/>
      <c r="E4" s="408"/>
      <c r="F4" s="408"/>
      <c r="G4" s="40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378560</v>
      </c>
      <c r="F10" s="22">
        <v>378560</v>
      </c>
      <c r="G10" s="56">
        <v>378560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378560</v>
      </c>
      <c r="F42" s="5">
        <f>F10+F31+F32+F33+F34+F35+F36+F37+F38+F39+F40+F41</f>
        <v>378560</v>
      </c>
      <c r="G42" s="5">
        <f>G10+G31+G32+G33+G34+G35+G36+G37+G38+G39+G40+G41</f>
        <v>378560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378.56</v>
      </c>
      <c r="F43" s="5">
        <f>F42/1000</f>
        <v>378.56</v>
      </c>
      <c r="G43" s="5">
        <f>G42/1000</f>
        <v>378.56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  <mergeCell ref="A35:D35"/>
    <mergeCell ref="A32:D32"/>
    <mergeCell ref="A36:D36"/>
    <mergeCell ref="A37:D37"/>
    <mergeCell ref="A41:D41"/>
    <mergeCell ref="A38:D38"/>
    <mergeCell ref="A39:D39"/>
    <mergeCell ref="A40:D40"/>
    <mergeCell ref="A29:D29"/>
    <mergeCell ref="A30:D30"/>
    <mergeCell ref="A31:D31"/>
    <mergeCell ref="A33:D33"/>
    <mergeCell ref="A34:D34"/>
    <mergeCell ref="A27:D27"/>
    <mergeCell ref="A28:D28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12:D12"/>
    <mergeCell ref="A13:D13"/>
    <mergeCell ref="A8:D9"/>
    <mergeCell ref="E8:E9"/>
    <mergeCell ref="A26:D26"/>
    <mergeCell ref="A7:F7"/>
    <mergeCell ref="F8:F9"/>
    <mergeCell ref="G8:G9"/>
    <mergeCell ref="A10:D10"/>
    <mergeCell ref="A11:D11"/>
    <mergeCell ref="A2:G2"/>
    <mergeCell ref="A3:G3"/>
    <mergeCell ref="A4:G4"/>
    <mergeCell ref="A5:G5"/>
    <mergeCell ref="A6:G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FF00"/>
  </sheetPr>
  <dimension ref="A1:H24"/>
  <sheetViews>
    <sheetView view="pageBreakPreview" zoomScale="66" zoomScaleSheetLayoutView="66" workbookViewId="0">
      <selection activeCell="G15" sqref="G15"/>
    </sheetView>
  </sheetViews>
  <sheetFormatPr defaultRowHeight="12.75"/>
  <cols>
    <col min="1" max="1" width="17.5703125" customWidth="1"/>
    <col min="3" max="3" width="12.28515625" customWidth="1"/>
    <col min="4" max="4" width="6.28515625" customWidth="1"/>
    <col min="5" max="5" width="15.5703125" customWidth="1"/>
    <col min="6" max="7" width="15.28515625" customWidth="1"/>
  </cols>
  <sheetData>
    <row r="1" spans="1:7" ht="15">
      <c r="A1" s="14"/>
      <c r="B1" s="14"/>
      <c r="C1" s="14"/>
      <c r="D1" s="14"/>
      <c r="E1" s="14"/>
      <c r="F1" s="14"/>
      <c r="G1" s="14"/>
    </row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37.5" customHeight="1">
      <c r="A3" s="362" t="s">
        <v>355</v>
      </c>
      <c r="B3" s="362"/>
      <c r="C3" s="362"/>
      <c r="D3" s="362"/>
      <c r="E3" s="362"/>
      <c r="F3" s="362"/>
      <c r="G3" s="362"/>
    </row>
    <row r="4" spans="1:7" ht="58.5" customHeight="1">
      <c r="A4" s="358"/>
      <c r="B4" s="358"/>
      <c r="C4" s="358"/>
      <c r="D4" s="358"/>
      <c r="E4" s="358"/>
      <c r="F4" s="358"/>
      <c r="G4" s="358"/>
    </row>
    <row r="5" spans="1:7" ht="15.75" customHeight="1">
      <c r="A5" s="363" t="s">
        <v>1</v>
      </c>
      <c r="B5" s="363"/>
      <c r="C5" s="363"/>
      <c r="D5" s="363"/>
      <c r="E5" s="363"/>
      <c r="F5" s="363"/>
      <c r="G5" s="363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  <c r="G7" s="14"/>
    </row>
    <row r="8" spans="1:7" ht="15.75">
      <c r="A8" s="3"/>
      <c r="B8" s="3"/>
      <c r="C8" s="3"/>
      <c r="D8" s="3"/>
      <c r="E8" s="3"/>
      <c r="F8" s="3"/>
      <c r="G8" s="14"/>
    </row>
    <row r="9" spans="1:7" ht="15.75">
      <c r="A9" s="3"/>
      <c r="B9" s="3"/>
      <c r="C9" s="3"/>
      <c r="D9" s="3"/>
      <c r="E9" s="3"/>
      <c r="F9" s="3"/>
      <c r="G9" s="14"/>
    </row>
    <row r="10" spans="1:7" ht="15.75">
      <c r="A10" s="3"/>
      <c r="B10" s="3"/>
      <c r="C10" s="3"/>
      <c r="D10" s="3"/>
      <c r="E10" s="3"/>
      <c r="F10" s="3"/>
      <c r="G10" s="14"/>
    </row>
    <row r="11" spans="1:7" ht="35.25" customHeight="1">
      <c r="A11" s="384" t="s">
        <v>25</v>
      </c>
      <c r="B11" s="384"/>
      <c r="C11" s="384"/>
      <c r="D11" s="386"/>
      <c r="E11" s="57" t="s">
        <v>313</v>
      </c>
      <c r="F11" s="57" t="s">
        <v>314</v>
      </c>
      <c r="G11" s="57" t="s">
        <v>315</v>
      </c>
    </row>
    <row r="12" spans="1:7" ht="30" customHeight="1">
      <c r="A12" s="410" t="s">
        <v>26</v>
      </c>
      <c r="B12" s="410"/>
      <c r="C12" s="410"/>
      <c r="D12" s="411"/>
      <c r="E12" s="58">
        <v>0</v>
      </c>
      <c r="F12" s="58"/>
      <c r="G12" s="58"/>
    </row>
    <row r="13" spans="1:7" ht="30" customHeight="1">
      <c r="A13" s="410" t="s">
        <v>27</v>
      </c>
      <c r="B13" s="410"/>
      <c r="C13" s="410"/>
      <c r="D13" s="410"/>
      <c r="E13" s="59"/>
      <c r="F13" s="59"/>
      <c r="G13" s="59"/>
    </row>
    <row r="14" spans="1:7" ht="36" customHeight="1">
      <c r="A14" s="410" t="s">
        <v>28</v>
      </c>
      <c r="B14" s="410"/>
      <c r="C14" s="410"/>
      <c r="D14" s="410"/>
      <c r="E14" s="49">
        <v>46229</v>
      </c>
      <c r="F14" s="49">
        <v>46229</v>
      </c>
      <c r="G14" s="49">
        <v>46229</v>
      </c>
    </row>
    <row r="15" spans="1:7" ht="27" customHeight="1">
      <c r="A15" s="409" t="s">
        <v>2</v>
      </c>
      <c r="B15" s="409"/>
      <c r="C15" s="409"/>
      <c r="D15" s="409"/>
      <c r="E15" s="5">
        <f>SUM(E12:E14)</f>
        <v>46229</v>
      </c>
      <c r="F15" s="5">
        <f t="shared" ref="F15:G15" si="0">SUM(F12:F14)</f>
        <v>46229</v>
      </c>
      <c r="G15" s="5">
        <f t="shared" si="0"/>
        <v>46229</v>
      </c>
    </row>
    <row r="16" spans="1:7" ht="28.5" customHeight="1">
      <c r="A16" s="409" t="s">
        <v>24</v>
      </c>
      <c r="B16" s="409"/>
      <c r="C16" s="409"/>
      <c r="D16" s="409"/>
      <c r="E16" s="5">
        <f>E15/1000</f>
        <v>46.228999999999999</v>
      </c>
      <c r="F16" s="5">
        <f>F15/1000</f>
        <v>46.228999999999999</v>
      </c>
      <c r="G16" s="5">
        <f>G15/1000</f>
        <v>46.228999999999999</v>
      </c>
    </row>
    <row r="17" spans="1:8" ht="15">
      <c r="A17" s="14"/>
      <c r="B17" s="14"/>
      <c r="C17" s="14"/>
      <c r="D17" s="14"/>
      <c r="E17" s="14"/>
      <c r="F17" s="14"/>
      <c r="G17" s="14"/>
    </row>
    <row r="18" spans="1:8" ht="15">
      <c r="A18" s="14"/>
      <c r="B18" s="14"/>
      <c r="C18" s="14"/>
      <c r="D18" s="14"/>
      <c r="E18" s="14"/>
      <c r="F18" s="14"/>
      <c r="G18" s="14"/>
    </row>
    <row r="19" spans="1:8" ht="15">
      <c r="A19" s="14"/>
      <c r="B19" s="14"/>
      <c r="C19" s="14"/>
      <c r="D19" s="14"/>
      <c r="E19" s="14"/>
      <c r="F19" s="14"/>
      <c r="G19" s="14"/>
    </row>
    <row r="20" spans="1:8" ht="15.75">
      <c r="A20" s="3" t="s">
        <v>4</v>
      </c>
      <c r="B20" s="27"/>
      <c r="C20" s="27"/>
      <c r="D20" s="9"/>
      <c r="E20" s="353"/>
      <c r="F20" s="353"/>
      <c r="G20" s="353"/>
      <c r="H20" s="9"/>
    </row>
    <row r="21" spans="1:8" ht="15.75">
      <c r="A21" s="3"/>
      <c r="B21" s="352" t="s">
        <v>5</v>
      </c>
      <c r="C21" s="352"/>
      <c r="D21" s="54"/>
      <c r="E21" s="352" t="s">
        <v>6</v>
      </c>
      <c r="F21" s="352"/>
      <c r="G21" s="352"/>
      <c r="H21" s="9"/>
    </row>
    <row r="22" spans="1:8" ht="15.75">
      <c r="A22" s="3"/>
      <c r="B22" s="3"/>
      <c r="C22" s="3"/>
      <c r="D22" s="9"/>
      <c r="E22" s="3"/>
      <c r="F22" s="3"/>
      <c r="G22" s="3"/>
      <c r="H22" s="9"/>
    </row>
    <row r="23" spans="1:8" ht="15.75">
      <c r="A23" s="3" t="s">
        <v>7</v>
      </c>
      <c r="B23" s="27"/>
      <c r="C23" s="27"/>
      <c r="D23" s="9"/>
      <c r="E23" s="353"/>
      <c r="F23" s="353"/>
      <c r="G23" s="353"/>
      <c r="H23" s="9"/>
    </row>
    <row r="24" spans="1:8" ht="15.75">
      <c r="A24" s="9"/>
      <c r="B24" s="352" t="s">
        <v>5</v>
      </c>
      <c r="C24" s="352"/>
      <c r="D24" s="54"/>
      <c r="E24" s="363" t="s">
        <v>6</v>
      </c>
      <c r="F24" s="363"/>
      <c r="G24" s="363"/>
      <c r="H24" s="9"/>
    </row>
  </sheetData>
  <sheetProtection selectLockedCells="1" selectUnlockedCells="1"/>
  <mergeCells count="18">
    <mergeCell ref="A16:D16"/>
    <mergeCell ref="A2:G2"/>
    <mergeCell ref="A3:G3"/>
    <mergeCell ref="A4:G4"/>
    <mergeCell ref="A5:G5"/>
    <mergeCell ref="A6:G6"/>
    <mergeCell ref="A7:F7"/>
    <mergeCell ref="A11:D11"/>
    <mergeCell ref="A12:D12"/>
    <mergeCell ref="A13:D13"/>
    <mergeCell ref="A14:D14"/>
    <mergeCell ref="A15:D15"/>
    <mergeCell ref="E20:G20"/>
    <mergeCell ref="B21:C21"/>
    <mergeCell ref="E21:G21"/>
    <mergeCell ref="E23:G23"/>
    <mergeCell ref="B24:C24"/>
    <mergeCell ref="E24:G24"/>
  </mergeCells>
  <pageMargins left="0.90972222222222221" right="0.1965277777777777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</sheetPr>
  <dimension ref="A1:H43"/>
  <sheetViews>
    <sheetView view="pageBreakPreview" zoomScale="66" zoomScaleSheetLayoutView="66" workbookViewId="0">
      <selection activeCell="G14" sqref="G14"/>
    </sheetView>
  </sheetViews>
  <sheetFormatPr defaultRowHeight="12.75"/>
  <cols>
    <col min="5" max="5" width="19.7109375" customWidth="1"/>
    <col min="6" max="6" width="20.28515625" customWidth="1"/>
    <col min="7" max="7" width="20" customWidth="1"/>
  </cols>
  <sheetData>
    <row r="1" spans="1:7" ht="15.75">
      <c r="A1" s="3"/>
      <c r="B1" s="3"/>
      <c r="C1" s="3"/>
      <c r="D1" s="3"/>
      <c r="E1" s="3"/>
      <c r="F1" s="3"/>
      <c r="G1" s="14"/>
    </row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3.5" customHeight="1">
      <c r="A3" s="362" t="s">
        <v>335</v>
      </c>
      <c r="B3" s="362"/>
      <c r="C3" s="362"/>
      <c r="D3" s="362"/>
      <c r="E3" s="362"/>
      <c r="F3" s="362"/>
      <c r="G3" s="362"/>
    </row>
    <row r="4" spans="1:7" ht="29.25" customHeight="1">
      <c r="A4" s="358"/>
      <c r="B4" s="358"/>
      <c r="C4" s="358"/>
      <c r="D4" s="358"/>
      <c r="E4" s="358"/>
      <c r="F4" s="358"/>
      <c r="G4" s="358"/>
    </row>
    <row r="5" spans="1:7" ht="15.75">
      <c r="A5" s="363" t="s">
        <v>1</v>
      </c>
      <c r="B5" s="363"/>
      <c r="C5" s="363"/>
      <c r="D5" s="363"/>
      <c r="E5" s="363"/>
      <c r="F5" s="363"/>
      <c r="G5" s="363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6.5" customHeight="1">
      <c r="A7" s="355"/>
      <c r="B7" s="355"/>
      <c r="C7" s="355"/>
      <c r="D7" s="355"/>
      <c r="E7" s="355"/>
      <c r="F7" s="355"/>
      <c r="G7" s="14"/>
    </row>
    <row r="8" spans="1:7" ht="15.75" customHeight="1">
      <c r="A8" s="355"/>
      <c r="B8" s="355"/>
      <c r="C8" s="355"/>
      <c r="D8" s="355"/>
      <c r="E8" s="355"/>
      <c r="F8" s="355"/>
      <c r="G8" s="14"/>
    </row>
    <row r="9" spans="1:7" ht="15.75">
      <c r="A9" s="3"/>
      <c r="B9" s="3"/>
      <c r="C9" s="3"/>
      <c r="D9" s="3"/>
      <c r="E9" s="3"/>
      <c r="F9" s="3"/>
      <c r="G9" s="14"/>
    </row>
    <row r="10" spans="1:7" ht="15.75">
      <c r="A10" s="3"/>
      <c r="B10" s="3"/>
      <c r="C10" s="3"/>
      <c r="D10" s="3"/>
      <c r="E10" s="3"/>
      <c r="F10" s="3"/>
      <c r="G10" s="14"/>
    </row>
    <row r="11" spans="1:7" ht="15.75">
      <c r="A11" s="3"/>
      <c r="B11" s="3"/>
      <c r="C11" s="3"/>
      <c r="D11" s="3"/>
      <c r="E11" s="3"/>
      <c r="F11" s="3"/>
      <c r="G11" s="14"/>
    </row>
    <row r="12" spans="1:7" ht="34.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7" ht="15.75">
      <c r="A13" s="343"/>
      <c r="B13" s="343"/>
      <c r="C13" s="343"/>
      <c r="D13" s="343"/>
      <c r="E13" s="22">
        <v>6500</v>
      </c>
      <c r="F13" s="22">
        <v>6500</v>
      </c>
      <c r="G13" s="22">
        <v>6500</v>
      </c>
    </row>
    <row r="14" spans="1:7" ht="15.75">
      <c r="A14" s="343"/>
      <c r="B14" s="343"/>
      <c r="C14" s="343"/>
      <c r="D14" s="343"/>
      <c r="E14" s="22">
        <v>0</v>
      </c>
      <c r="F14" s="22">
        <v>0</v>
      </c>
      <c r="G14" s="22">
        <v>0</v>
      </c>
    </row>
    <row r="15" spans="1:7" ht="15.75">
      <c r="A15" s="343"/>
      <c r="B15" s="343"/>
      <c r="C15" s="343"/>
      <c r="D15" s="343"/>
      <c r="E15" s="22">
        <v>0</v>
      </c>
      <c r="F15" s="22">
        <v>0</v>
      </c>
      <c r="G15" s="22">
        <v>0</v>
      </c>
    </row>
    <row r="16" spans="1:7" ht="15.75">
      <c r="A16" s="343"/>
      <c r="B16" s="343"/>
      <c r="C16" s="343"/>
      <c r="D16" s="343"/>
      <c r="E16" s="22">
        <v>0</v>
      </c>
      <c r="F16" s="22">
        <v>0</v>
      </c>
      <c r="G16" s="22">
        <v>0</v>
      </c>
    </row>
    <row r="17" spans="1:8" ht="15.75">
      <c r="A17" s="343"/>
      <c r="B17" s="343"/>
      <c r="C17" s="343"/>
      <c r="D17" s="343"/>
      <c r="E17" s="22">
        <v>0</v>
      </c>
      <c r="F17" s="22">
        <v>0</v>
      </c>
      <c r="G17" s="22">
        <v>0</v>
      </c>
    </row>
    <row r="18" spans="1:8" ht="15.75">
      <c r="A18" s="343"/>
      <c r="B18" s="343"/>
      <c r="C18" s="343"/>
      <c r="D18" s="343"/>
      <c r="E18" s="22">
        <v>0</v>
      </c>
      <c r="F18" s="22">
        <v>0</v>
      </c>
      <c r="G18" s="22">
        <v>0</v>
      </c>
    </row>
    <row r="19" spans="1:8" ht="15.75">
      <c r="A19" s="344" t="s">
        <v>2</v>
      </c>
      <c r="B19" s="344"/>
      <c r="C19" s="344"/>
      <c r="D19" s="344"/>
      <c r="E19" s="5">
        <f>SUM(E13:E18)</f>
        <v>6500</v>
      </c>
      <c r="F19" s="5">
        <f>SUM(F13:F18)</f>
        <v>6500</v>
      </c>
      <c r="G19" s="5">
        <f>SUM(G13:G18)</f>
        <v>6500</v>
      </c>
    </row>
    <row r="20" spans="1:8" ht="15.75">
      <c r="A20" s="344" t="s">
        <v>3</v>
      </c>
      <c r="B20" s="344"/>
      <c r="C20" s="344"/>
      <c r="D20" s="344"/>
      <c r="E20" s="5">
        <f>E19/1000</f>
        <v>6.5</v>
      </c>
      <c r="F20" s="5">
        <f>F19/1000</f>
        <v>6.5</v>
      </c>
      <c r="G20" s="5">
        <f>G19/1000</f>
        <v>6.5</v>
      </c>
    </row>
    <row r="21" spans="1:8" ht="15.75">
      <c r="A21" s="345" t="s">
        <v>385</v>
      </c>
      <c r="B21" s="346"/>
      <c r="C21" s="346"/>
      <c r="D21" s="347"/>
      <c r="E21" s="52"/>
      <c r="F21" s="52"/>
      <c r="G21" s="52"/>
      <c r="H21" s="8"/>
    </row>
    <row r="22" spans="1:8" ht="15.75">
      <c r="A22" s="348" t="s">
        <v>386</v>
      </c>
      <c r="B22" s="349"/>
      <c r="C22" s="349"/>
      <c r="D22" s="350"/>
      <c r="E22" s="52">
        <v>6500</v>
      </c>
      <c r="F22" s="52">
        <v>6500</v>
      </c>
      <c r="G22" s="52">
        <v>6500</v>
      </c>
      <c r="H22" s="8"/>
    </row>
    <row r="23" spans="1:8" ht="15.75">
      <c r="A23" s="348" t="s">
        <v>387</v>
      </c>
      <c r="B23" s="349"/>
      <c r="C23" s="349"/>
      <c r="D23" s="350"/>
      <c r="E23" s="52"/>
      <c r="F23" s="52"/>
      <c r="G23" s="52"/>
      <c r="H23" s="8"/>
    </row>
    <row r="24" spans="1:8" ht="15.75">
      <c r="A24" s="348" t="s">
        <v>388</v>
      </c>
      <c r="B24" s="349"/>
      <c r="C24" s="349"/>
      <c r="D24" s="350"/>
      <c r="E24" s="52"/>
      <c r="F24" s="52"/>
      <c r="G24" s="52"/>
      <c r="H24" s="8"/>
    </row>
    <row r="25" spans="1:8" ht="15.75">
      <c r="A25" s="9"/>
      <c r="B25" s="9"/>
      <c r="C25" s="9"/>
      <c r="D25" s="9"/>
      <c r="E25" s="9"/>
      <c r="F25" s="9"/>
      <c r="G25" s="14"/>
    </row>
    <row r="26" spans="1:8" ht="15.75">
      <c r="A26" s="9"/>
      <c r="B26" s="9"/>
      <c r="C26" s="9"/>
      <c r="D26" s="9"/>
      <c r="E26" s="9"/>
      <c r="F26" s="9"/>
      <c r="G26" s="14"/>
    </row>
    <row r="27" spans="1:8" ht="15.75">
      <c r="A27" s="9"/>
      <c r="B27" s="9"/>
      <c r="C27" s="9"/>
      <c r="D27" s="9"/>
      <c r="E27" s="9"/>
      <c r="F27" s="9"/>
      <c r="G27" s="14"/>
    </row>
    <row r="28" spans="1:8" ht="15.75">
      <c r="A28" s="3" t="s">
        <v>4</v>
      </c>
      <c r="B28" s="3"/>
      <c r="C28" s="27"/>
      <c r="D28" s="27"/>
      <c r="E28" s="3"/>
      <c r="F28" s="353"/>
      <c r="G28" s="353"/>
      <c r="H28" s="9"/>
    </row>
    <row r="29" spans="1:8" ht="15.75">
      <c r="A29" s="3"/>
      <c r="B29" s="3"/>
      <c r="C29" s="352" t="s">
        <v>5</v>
      </c>
      <c r="D29" s="352"/>
      <c r="E29" s="3"/>
      <c r="F29" s="352" t="s">
        <v>6</v>
      </c>
      <c r="G29" s="352"/>
      <c r="H29" s="9"/>
    </row>
    <row r="30" spans="1:8" ht="15.75">
      <c r="A30" s="3"/>
      <c r="B30" s="3"/>
      <c r="C30" s="3"/>
      <c r="D30" s="3"/>
      <c r="E30" s="3"/>
      <c r="F30" s="3"/>
      <c r="G30" s="3"/>
      <c r="H30" s="9"/>
    </row>
    <row r="31" spans="1:8" ht="15.75">
      <c r="A31" s="3" t="s">
        <v>7</v>
      </c>
      <c r="B31" s="3"/>
      <c r="C31" s="27"/>
      <c r="D31" s="27"/>
      <c r="E31" s="3"/>
      <c r="F31" s="353"/>
      <c r="G31" s="353"/>
      <c r="H31" s="9"/>
    </row>
    <row r="32" spans="1:8" ht="15.75">
      <c r="A32" s="9"/>
      <c r="B32" s="9"/>
      <c r="C32" s="352" t="s">
        <v>5</v>
      </c>
      <c r="D32" s="352"/>
      <c r="E32" s="3"/>
      <c r="F32" s="352" t="s">
        <v>6</v>
      </c>
      <c r="G32" s="352"/>
      <c r="H32" s="9"/>
    </row>
    <row r="33" spans="1:6" ht="15.75">
      <c r="A33" s="9"/>
      <c r="B33" s="9"/>
      <c r="C33" s="9"/>
      <c r="D33" s="9"/>
      <c r="E33" s="9"/>
      <c r="F33" s="9"/>
    </row>
    <row r="34" spans="1:6" ht="15.75">
      <c r="A34" s="9"/>
      <c r="B34" s="9"/>
      <c r="C34" s="9"/>
      <c r="D34" s="9"/>
      <c r="E34" s="9"/>
      <c r="F34" s="9"/>
    </row>
    <row r="35" spans="1:6" ht="15.75">
      <c r="A35" s="9"/>
      <c r="B35" s="9"/>
      <c r="C35" s="9"/>
      <c r="D35" s="9"/>
      <c r="E35" s="9"/>
      <c r="F35" s="9"/>
    </row>
    <row r="36" spans="1:6" ht="15">
      <c r="A36" s="13"/>
      <c r="B36" s="13"/>
      <c r="C36" s="13"/>
      <c r="D36" s="13"/>
      <c r="E36" s="13"/>
      <c r="F36" s="13"/>
    </row>
    <row r="37" spans="1:6" ht="15">
      <c r="A37" s="14"/>
      <c r="B37" s="14"/>
      <c r="C37" s="14"/>
      <c r="D37" s="14"/>
      <c r="E37" s="14"/>
      <c r="F37" s="14"/>
    </row>
    <row r="38" spans="1:6" ht="15">
      <c r="A38" s="14"/>
      <c r="B38" s="14"/>
      <c r="C38" s="14"/>
      <c r="D38" s="14"/>
      <c r="E38" s="14"/>
      <c r="F38" s="14"/>
    </row>
    <row r="39" spans="1:6" ht="15">
      <c r="A39" s="14"/>
      <c r="B39" s="14"/>
      <c r="C39" s="14"/>
      <c r="D39" s="14"/>
      <c r="E39" s="14"/>
      <c r="F39" s="14"/>
    </row>
    <row r="40" spans="1:6" ht="15">
      <c r="F40" s="14"/>
    </row>
    <row r="41" spans="1:6" ht="15">
      <c r="F41" s="14"/>
    </row>
    <row r="42" spans="1:6" ht="15">
      <c r="F42" s="14"/>
    </row>
    <row r="43" spans="1:6" ht="15">
      <c r="F43" s="14"/>
    </row>
  </sheetData>
  <sheetProtection selectLockedCells="1" selectUnlockedCells="1"/>
  <mergeCells count="26">
    <mergeCell ref="A16:D16"/>
    <mergeCell ref="A2:G2"/>
    <mergeCell ref="A3:G3"/>
    <mergeCell ref="A4:G4"/>
    <mergeCell ref="A5:G5"/>
    <mergeCell ref="A6:G6"/>
    <mergeCell ref="A7:F7"/>
    <mergeCell ref="A8:F8"/>
    <mergeCell ref="A12:D12"/>
    <mergeCell ref="A13:D13"/>
    <mergeCell ref="A14:D14"/>
    <mergeCell ref="A15:D15"/>
    <mergeCell ref="A24:D24"/>
    <mergeCell ref="F31:G31"/>
    <mergeCell ref="C32:D32"/>
    <mergeCell ref="F32:G32"/>
    <mergeCell ref="A17:D17"/>
    <mergeCell ref="A18:D18"/>
    <mergeCell ref="A19:D19"/>
    <mergeCell ref="A20:D20"/>
    <mergeCell ref="F28:G28"/>
    <mergeCell ref="C29:D29"/>
    <mergeCell ref="F29:G29"/>
    <mergeCell ref="A21:D21"/>
    <mergeCell ref="A22:D22"/>
    <mergeCell ref="A23:D23"/>
  </mergeCells>
  <pageMargins left="0.90972222222222221" right="0.22013888888888888" top="0.98402777777777772" bottom="0.98402777777777772" header="0.51180555555555551" footer="0.51180555555555551"/>
  <pageSetup paperSize="9" scale="87" firstPageNumber="0" orientation="portrait" horizontalDpi="300" verticalDpi="300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FF00"/>
  </sheetPr>
  <dimension ref="A2:H22"/>
  <sheetViews>
    <sheetView view="pageBreakPreview" zoomScale="66" zoomScaleSheetLayoutView="66" workbookViewId="0">
      <selection activeCell="G16" sqref="G16"/>
    </sheetView>
  </sheetViews>
  <sheetFormatPr defaultRowHeight="12.75"/>
  <cols>
    <col min="1" max="1" width="18.28515625" customWidth="1"/>
    <col min="4" max="4" width="9.42578125" customWidth="1"/>
    <col min="5" max="5" width="16" customWidth="1"/>
    <col min="6" max="6" width="16.7109375" customWidth="1"/>
    <col min="7" max="7" width="16.28515625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35.25" customHeight="1">
      <c r="A3" s="362" t="s">
        <v>356</v>
      </c>
      <c r="B3" s="362"/>
      <c r="C3" s="362"/>
      <c r="D3" s="362"/>
      <c r="E3" s="362"/>
      <c r="F3" s="362"/>
      <c r="G3" s="362"/>
    </row>
    <row r="4" spans="1:7" ht="46.5" customHeight="1">
      <c r="A4" s="358"/>
      <c r="B4" s="358"/>
      <c r="C4" s="358"/>
      <c r="D4" s="358"/>
      <c r="E4" s="358"/>
      <c r="F4" s="358"/>
      <c r="G4" s="358"/>
    </row>
    <row r="5" spans="1:7" ht="15.75" customHeight="1">
      <c r="A5" s="417" t="s">
        <v>1</v>
      </c>
      <c r="B5" s="417"/>
      <c r="C5" s="417"/>
      <c r="D5" s="417"/>
      <c r="E5" s="417"/>
      <c r="F5" s="417"/>
      <c r="G5" s="417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>
      <c r="A8" s="1"/>
      <c r="B8" s="1"/>
      <c r="C8" s="1"/>
      <c r="D8" s="1"/>
      <c r="E8" s="1"/>
      <c r="F8" s="1"/>
    </row>
    <row r="9" spans="1:7" ht="34.5" customHeight="1">
      <c r="A9" s="414" t="s">
        <v>25</v>
      </c>
      <c r="B9" s="414"/>
      <c r="C9" s="414"/>
      <c r="D9" s="414"/>
      <c r="E9" s="57" t="s">
        <v>313</v>
      </c>
      <c r="F9" s="57" t="s">
        <v>314</v>
      </c>
      <c r="G9" s="57" t="s">
        <v>315</v>
      </c>
    </row>
    <row r="10" spans="1:7" ht="30" customHeight="1">
      <c r="A10" s="415" t="s">
        <v>26</v>
      </c>
      <c r="B10" s="415"/>
      <c r="C10" s="415"/>
      <c r="D10" s="415"/>
      <c r="E10" s="46">
        <v>0</v>
      </c>
      <c r="F10" s="46"/>
      <c r="G10" s="46"/>
    </row>
    <row r="11" spans="1:7" ht="30" customHeight="1">
      <c r="A11" s="415" t="s">
        <v>27</v>
      </c>
      <c r="B11" s="415"/>
      <c r="C11" s="415"/>
      <c r="D11" s="415"/>
      <c r="E11" s="46"/>
      <c r="F11" s="46"/>
      <c r="G11" s="46"/>
    </row>
    <row r="12" spans="1:7" ht="30" customHeight="1">
      <c r="A12" s="415" t="s">
        <v>29</v>
      </c>
      <c r="B12" s="415"/>
      <c r="C12" s="415"/>
      <c r="D12" s="415"/>
      <c r="E12" s="46">
        <v>1909762.38</v>
      </c>
      <c r="F12" s="46">
        <v>1904544.45</v>
      </c>
      <c r="G12" s="46">
        <v>1904544.45</v>
      </c>
    </row>
    <row r="13" spans="1:7" ht="30" customHeight="1">
      <c r="A13" s="344" t="s">
        <v>2</v>
      </c>
      <c r="B13" s="344"/>
      <c r="C13" s="344"/>
      <c r="D13" s="344"/>
      <c r="E13" s="5">
        <f>E10+E11+E12</f>
        <v>1909762.38</v>
      </c>
      <c r="F13" s="5">
        <f t="shared" ref="F13:G13" si="0">F10+F11+F12</f>
        <v>1904544.45</v>
      </c>
      <c r="G13" s="5">
        <f t="shared" si="0"/>
        <v>1904544.45</v>
      </c>
    </row>
    <row r="14" spans="1:7" ht="30" customHeight="1">
      <c r="A14" s="344" t="s">
        <v>24</v>
      </c>
      <c r="B14" s="344"/>
      <c r="C14" s="344"/>
      <c r="D14" s="344"/>
      <c r="E14" s="5">
        <f>E13/1000</f>
        <v>1909.7623799999999</v>
      </c>
      <c r="F14" s="5">
        <f>F13/1000</f>
        <v>1904.5444499999999</v>
      </c>
      <c r="G14" s="5">
        <f>G13/1000</f>
        <v>1904.5444499999999</v>
      </c>
    </row>
    <row r="18" spans="1:8" ht="15.75">
      <c r="A18" s="3" t="s">
        <v>4</v>
      </c>
      <c r="B18" s="11"/>
      <c r="C18" s="11"/>
      <c r="D18" s="12"/>
      <c r="E18" s="416"/>
      <c r="F18" s="416"/>
      <c r="G18" s="416"/>
      <c r="H18" s="9"/>
    </row>
    <row r="19" spans="1:8" ht="15.75">
      <c r="A19" s="3"/>
      <c r="B19" s="412" t="s">
        <v>5</v>
      </c>
      <c r="C19" s="412"/>
      <c r="D19" s="25"/>
      <c r="E19" s="412" t="s">
        <v>6</v>
      </c>
      <c r="F19" s="412"/>
      <c r="G19" s="412"/>
      <c r="H19" s="9"/>
    </row>
    <row r="20" spans="1:8" ht="15.75">
      <c r="A20" s="3"/>
      <c r="B20" s="1"/>
      <c r="C20" s="1"/>
      <c r="D20" s="12"/>
      <c r="E20" s="1"/>
      <c r="F20" s="1"/>
      <c r="G20" s="1"/>
      <c r="H20" s="9"/>
    </row>
    <row r="21" spans="1:8" ht="15.75">
      <c r="A21" s="3" t="s">
        <v>7</v>
      </c>
      <c r="B21" s="11"/>
      <c r="C21" s="11"/>
      <c r="D21" s="12"/>
      <c r="E21" s="416"/>
      <c r="F21" s="416"/>
      <c r="G21" s="416"/>
      <c r="H21" s="9"/>
    </row>
    <row r="22" spans="1:8" ht="15.75">
      <c r="A22" s="9"/>
      <c r="B22" s="412" t="s">
        <v>5</v>
      </c>
      <c r="C22" s="412"/>
      <c r="D22" s="25"/>
      <c r="E22" s="413" t="s">
        <v>6</v>
      </c>
      <c r="F22" s="413"/>
      <c r="G22" s="413"/>
      <c r="H22" s="9"/>
    </row>
  </sheetData>
  <sheetProtection selectLockedCells="1" selectUnlockedCells="1"/>
  <mergeCells count="18">
    <mergeCell ref="A14:D14"/>
    <mergeCell ref="A2:G2"/>
    <mergeCell ref="A3:G3"/>
    <mergeCell ref="A4:G4"/>
    <mergeCell ref="A5:G5"/>
    <mergeCell ref="A6:G6"/>
    <mergeCell ref="A7:F7"/>
    <mergeCell ref="A9:D9"/>
    <mergeCell ref="A10:D10"/>
    <mergeCell ref="A11:D11"/>
    <mergeCell ref="A12:D12"/>
    <mergeCell ref="A13:D13"/>
    <mergeCell ref="E18:G18"/>
    <mergeCell ref="B19:C19"/>
    <mergeCell ref="E19:G19"/>
    <mergeCell ref="E21:G21"/>
    <mergeCell ref="B22:C22"/>
    <mergeCell ref="E22:G22"/>
  </mergeCells>
  <pageMargins left="0.94027777777777777" right="0.19652777777777777" top="0.98402777777777772" bottom="0.98402777777777772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FF00"/>
  </sheetPr>
  <dimension ref="A2:K49"/>
  <sheetViews>
    <sheetView view="pageBreakPreview" topLeftCell="A4" zoomScale="66" zoomScaleNormal="66" zoomScaleSheetLayoutView="66" workbookViewId="0">
      <selection activeCell="G11" sqref="G11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1.25" customHeight="1">
      <c r="A3" s="407" t="s">
        <v>357</v>
      </c>
      <c r="B3" s="407"/>
      <c r="C3" s="407"/>
      <c r="D3" s="407"/>
      <c r="E3" s="407"/>
      <c r="F3" s="407"/>
      <c r="G3" s="407"/>
    </row>
    <row r="4" spans="1:7" ht="63" customHeight="1">
      <c r="A4" s="408"/>
      <c r="B4" s="408"/>
      <c r="C4" s="408"/>
      <c r="D4" s="408"/>
      <c r="E4" s="408"/>
      <c r="F4" s="408"/>
      <c r="G4" s="40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328276.39</v>
      </c>
      <c r="F10" s="22">
        <v>328276.39</v>
      </c>
      <c r="G10" s="56">
        <v>328276.39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328276.39</v>
      </c>
      <c r="F42" s="5">
        <f>F10+F31+F32+F33+F34+F35+F36+F37+F38+F39+F40+F41</f>
        <v>328276.39</v>
      </c>
      <c r="G42" s="5">
        <f>G10+G31+G32+G33+G34+G35+G36+G37+G38+G39+G40+G41</f>
        <v>328276.39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328.27638999999999</v>
      </c>
      <c r="F43" s="5">
        <f>F42/1000</f>
        <v>328.27638999999999</v>
      </c>
      <c r="G43" s="5">
        <f>G42/1000</f>
        <v>328.27638999999999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A7:F7"/>
    <mergeCell ref="A2:G2"/>
    <mergeCell ref="A3:G3"/>
    <mergeCell ref="A4:G4"/>
    <mergeCell ref="A5:G5"/>
    <mergeCell ref="A6:G6"/>
    <mergeCell ref="A17:D17"/>
    <mergeCell ref="A8:D9"/>
    <mergeCell ref="E8:E9"/>
    <mergeCell ref="F8:F9"/>
    <mergeCell ref="G8:G9"/>
    <mergeCell ref="A10:D10"/>
    <mergeCell ref="A11:D11"/>
    <mergeCell ref="A12:D12"/>
    <mergeCell ref="A13:D13"/>
    <mergeCell ref="A14:D14"/>
    <mergeCell ref="A15:D15"/>
    <mergeCell ref="A16:D16"/>
    <mergeCell ref="A29:D29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41:D41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FF00"/>
  </sheetPr>
  <dimension ref="A2:K49"/>
  <sheetViews>
    <sheetView view="pageBreakPreview" topLeftCell="A16" zoomScale="66" zoomScaleNormal="66" zoomScaleSheetLayoutView="66" workbookViewId="0">
      <selection activeCell="A44" sqref="A44:IV47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1.25" customHeight="1">
      <c r="A3" s="407" t="s">
        <v>358</v>
      </c>
      <c r="B3" s="407"/>
      <c r="C3" s="407"/>
      <c r="D3" s="407"/>
      <c r="E3" s="407"/>
      <c r="F3" s="407"/>
      <c r="G3" s="407"/>
    </row>
    <row r="4" spans="1:7" ht="56.25" customHeight="1">
      <c r="A4" s="408"/>
      <c r="B4" s="408"/>
      <c r="C4" s="408"/>
      <c r="D4" s="408"/>
      <c r="E4" s="408"/>
      <c r="F4" s="408"/>
      <c r="G4" s="40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0</v>
      </c>
      <c r="F10" s="22">
        <v>0</v>
      </c>
      <c r="G10" s="56">
        <v>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0</v>
      </c>
      <c r="F42" s="5">
        <f>F10+F31+F32+F33+F34+F35+F36+F37+F38+F39+F40+F41</f>
        <v>0</v>
      </c>
      <c r="G42" s="5">
        <f>G10+G31+G32+G33+G34+G35+G36+G37+G38+G39+G40+G41</f>
        <v>0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0</v>
      </c>
      <c r="F43" s="5">
        <f>F42/1000</f>
        <v>0</v>
      </c>
      <c r="G43" s="5">
        <f>G42/1000</f>
        <v>0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A7:F7"/>
    <mergeCell ref="A2:G2"/>
    <mergeCell ref="A3:G3"/>
    <mergeCell ref="A4:G4"/>
    <mergeCell ref="A5:G5"/>
    <mergeCell ref="A6:G6"/>
    <mergeCell ref="A17:D17"/>
    <mergeCell ref="A8:D9"/>
    <mergeCell ref="E8:E9"/>
    <mergeCell ref="F8:F9"/>
    <mergeCell ref="G8:G9"/>
    <mergeCell ref="A10:D10"/>
    <mergeCell ref="A11:D11"/>
    <mergeCell ref="A12:D12"/>
    <mergeCell ref="A13:D13"/>
    <mergeCell ref="A14:D14"/>
    <mergeCell ref="A15:D15"/>
    <mergeCell ref="A16:D16"/>
    <mergeCell ref="A29:D29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41:D41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FF00"/>
  </sheetPr>
  <dimension ref="A2:K49"/>
  <sheetViews>
    <sheetView view="pageBreakPreview" topLeftCell="A7" zoomScale="66" zoomScaleNormal="66" zoomScaleSheetLayoutView="66" workbookViewId="0">
      <selection activeCell="G11" sqref="G11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1.25" customHeight="1">
      <c r="A3" s="407" t="s">
        <v>359</v>
      </c>
      <c r="B3" s="407"/>
      <c r="C3" s="407"/>
      <c r="D3" s="407"/>
      <c r="E3" s="407"/>
      <c r="F3" s="407"/>
      <c r="G3" s="407"/>
    </row>
    <row r="4" spans="1:7" ht="57" customHeight="1">
      <c r="A4" s="408"/>
      <c r="B4" s="408"/>
      <c r="C4" s="408"/>
      <c r="D4" s="408"/>
      <c r="E4" s="408"/>
      <c r="F4" s="408"/>
      <c r="G4" s="40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202552</v>
      </c>
      <c r="F10" s="22">
        <v>187102</v>
      </c>
      <c r="G10" s="56">
        <v>187102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202552</v>
      </c>
      <c r="F42" s="5">
        <f>F10+F31+F32+F33+F34+F35+F36+F37+F38+F39+F40+F41</f>
        <v>187102</v>
      </c>
      <c r="G42" s="5">
        <f>G10+G31+G32+G33+G34+G35+G36+G37+G38+G39+G40+G41</f>
        <v>187102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202.55199999999999</v>
      </c>
      <c r="F43" s="5">
        <f>F42/1000</f>
        <v>187.102</v>
      </c>
      <c r="G43" s="5">
        <f>G42/1000</f>
        <v>187.102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A7:F7"/>
    <mergeCell ref="A2:G2"/>
    <mergeCell ref="A3:G3"/>
    <mergeCell ref="A4:G4"/>
    <mergeCell ref="A5:G5"/>
    <mergeCell ref="A6:G6"/>
    <mergeCell ref="A17:D17"/>
    <mergeCell ref="A8:D9"/>
    <mergeCell ref="E8:E9"/>
    <mergeCell ref="F8:F9"/>
    <mergeCell ref="G8:G9"/>
    <mergeCell ref="A10:D10"/>
    <mergeCell ref="A11:D11"/>
    <mergeCell ref="A12:D12"/>
    <mergeCell ref="A13:D13"/>
    <mergeCell ref="A14:D14"/>
    <mergeCell ref="A15:D15"/>
    <mergeCell ref="A16:D16"/>
    <mergeCell ref="A29:D29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41:D41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FF00"/>
  </sheetPr>
  <dimension ref="A2:K49"/>
  <sheetViews>
    <sheetView view="pageBreakPreview" topLeftCell="A7" zoomScale="66" zoomScaleNormal="66" zoomScaleSheetLayoutView="66" workbookViewId="0">
      <selection activeCell="G11" sqref="G11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1.25" customHeight="1">
      <c r="A3" s="407" t="s">
        <v>360</v>
      </c>
      <c r="B3" s="407"/>
      <c r="C3" s="407"/>
      <c r="D3" s="407"/>
      <c r="E3" s="407"/>
      <c r="F3" s="407"/>
      <c r="G3" s="407"/>
    </row>
    <row r="4" spans="1:7" ht="56.25" customHeight="1">
      <c r="A4" s="408"/>
      <c r="B4" s="408"/>
      <c r="C4" s="408"/>
      <c r="D4" s="408"/>
      <c r="E4" s="408"/>
      <c r="F4" s="408"/>
      <c r="G4" s="40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119337.03</v>
      </c>
      <c r="F10" s="22">
        <v>134787.03</v>
      </c>
      <c r="G10" s="56">
        <v>134787.03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119337.03</v>
      </c>
      <c r="F42" s="5">
        <f>F10+F31+F32+F33+F34+F35+F36+F37+F38+F39+F40+F41</f>
        <v>134787.03</v>
      </c>
      <c r="G42" s="5">
        <f>G10+G31+G32+G33+G34+G35+G36+G37+G38+G39+G40+G41</f>
        <v>134787.03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119.33703</v>
      </c>
      <c r="F43" s="5">
        <f>F42/1000</f>
        <v>134.78702999999999</v>
      </c>
      <c r="G43" s="5">
        <f>G42/1000</f>
        <v>134.78702999999999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A7:F7"/>
    <mergeCell ref="A2:G2"/>
    <mergeCell ref="A3:G3"/>
    <mergeCell ref="A4:G4"/>
    <mergeCell ref="A5:G5"/>
    <mergeCell ref="A6:G6"/>
    <mergeCell ref="A17:D17"/>
    <mergeCell ref="A8:D9"/>
    <mergeCell ref="E8:E9"/>
    <mergeCell ref="F8:F9"/>
    <mergeCell ref="G8:G9"/>
    <mergeCell ref="A10:D10"/>
    <mergeCell ref="A11:D11"/>
    <mergeCell ref="A12:D12"/>
    <mergeCell ref="A13:D13"/>
    <mergeCell ref="A14:D14"/>
    <mergeCell ref="A15:D15"/>
    <mergeCell ref="A16:D16"/>
    <mergeCell ref="A29:D29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41:D41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FF00"/>
  </sheetPr>
  <dimension ref="A2:K49"/>
  <sheetViews>
    <sheetView view="pageBreakPreview" topLeftCell="A4" zoomScale="66" zoomScaleNormal="66" zoomScaleSheetLayoutView="66" workbookViewId="0">
      <selection activeCell="A44" sqref="A44:IV47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1.25" customHeight="1">
      <c r="A3" s="407" t="s">
        <v>361</v>
      </c>
      <c r="B3" s="407"/>
      <c r="C3" s="407"/>
      <c r="D3" s="407"/>
      <c r="E3" s="407"/>
      <c r="F3" s="407"/>
      <c r="G3" s="407"/>
    </row>
    <row r="4" spans="1:7" ht="56.25" customHeight="1">
      <c r="A4" s="408"/>
      <c r="B4" s="408"/>
      <c r="C4" s="408"/>
      <c r="D4" s="408"/>
      <c r="E4" s="408"/>
      <c r="F4" s="408"/>
      <c r="G4" s="40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0</v>
      </c>
      <c r="F10" s="22">
        <v>0</v>
      </c>
      <c r="G10" s="56">
        <v>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0</v>
      </c>
      <c r="F42" s="5">
        <f>F10+F31+F32+F33+F34+F35+F36+F37+F38+F39+F40+F41</f>
        <v>0</v>
      </c>
      <c r="G42" s="5">
        <f>G10+G31+G32+G33+G34+G35+G36+G37+G38+G39+G40+G41</f>
        <v>0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0</v>
      </c>
      <c r="F43" s="5">
        <f>F42/1000</f>
        <v>0</v>
      </c>
      <c r="G43" s="5">
        <f>G42/1000</f>
        <v>0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A7:F7"/>
    <mergeCell ref="A2:G2"/>
    <mergeCell ref="A3:G3"/>
    <mergeCell ref="A4:G4"/>
    <mergeCell ref="A5:G5"/>
    <mergeCell ref="A6:G6"/>
    <mergeCell ref="A17:D17"/>
    <mergeCell ref="A8:D9"/>
    <mergeCell ref="E8:E9"/>
    <mergeCell ref="F8:F9"/>
    <mergeCell ref="G8:G9"/>
    <mergeCell ref="A10:D10"/>
    <mergeCell ref="A11:D11"/>
    <mergeCell ref="A12:D12"/>
    <mergeCell ref="A13:D13"/>
    <mergeCell ref="A14:D14"/>
    <mergeCell ref="A15:D15"/>
    <mergeCell ref="A16:D16"/>
    <mergeCell ref="A29:D29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41:D41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FF00"/>
  </sheetPr>
  <dimension ref="A2:K49"/>
  <sheetViews>
    <sheetView view="pageBreakPreview" topLeftCell="A10" zoomScale="66" zoomScaleNormal="66" zoomScaleSheetLayoutView="66" workbookViewId="0">
      <selection activeCell="A44" sqref="A44:IV47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57" customHeight="1">
      <c r="A3" s="407" t="s">
        <v>366</v>
      </c>
      <c r="B3" s="407"/>
      <c r="C3" s="407"/>
      <c r="D3" s="407"/>
      <c r="E3" s="407"/>
      <c r="F3" s="407"/>
      <c r="G3" s="407"/>
    </row>
    <row r="4" spans="1:7" ht="56.25" customHeight="1">
      <c r="A4" s="408"/>
      <c r="B4" s="408"/>
      <c r="C4" s="408"/>
      <c r="D4" s="408"/>
      <c r="E4" s="408"/>
      <c r="F4" s="408"/>
      <c r="G4" s="40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0</v>
      </c>
      <c r="F10" s="22">
        <v>0</v>
      </c>
      <c r="G10" s="56">
        <v>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0</v>
      </c>
      <c r="F42" s="5">
        <f>F10+F31+F32+F33+F34+F35+F36+F37+F38+F39+F40+F41</f>
        <v>0</v>
      </c>
      <c r="G42" s="5">
        <f>G10+G31+G32+G33+G34+G35+G36+G37+G38+G39+G40+G41</f>
        <v>0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0</v>
      </c>
      <c r="F43" s="5">
        <f>F42/1000</f>
        <v>0</v>
      </c>
      <c r="G43" s="5">
        <f>G42/1000</f>
        <v>0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  <mergeCell ref="A35:D35"/>
    <mergeCell ref="A32:D32"/>
    <mergeCell ref="A36:D36"/>
    <mergeCell ref="A37:D37"/>
    <mergeCell ref="A41:D41"/>
    <mergeCell ref="A38:D38"/>
    <mergeCell ref="A39:D39"/>
    <mergeCell ref="A40:D40"/>
    <mergeCell ref="A29:D29"/>
    <mergeCell ref="A30:D30"/>
    <mergeCell ref="A31:D31"/>
    <mergeCell ref="A33:D33"/>
    <mergeCell ref="A34:D34"/>
    <mergeCell ref="A27:D27"/>
    <mergeCell ref="A28:D28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12:D12"/>
    <mergeCell ref="A13:D13"/>
    <mergeCell ref="A8:D9"/>
    <mergeCell ref="E8:E9"/>
    <mergeCell ref="A26:D26"/>
    <mergeCell ref="A7:F7"/>
    <mergeCell ref="F8:F9"/>
    <mergeCell ref="G8:G9"/>
    <mergeCell ref="A10:D10"/>
    <mergeCell ref="A11:D11"/>
    <mergeCell ref="A2:G2"/>
    <mergeCell ref="A3:G3"/>
    <mergeCell ref="A4:G4"/>
    <mergeCell ref="A5:G5"/>
    <mergeCell ref="A6:G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FF00"/>
  </sheetPr>
  <dimension ref="A2:K49"/>
  <sheetViews>
    <sheetView view="pageBreakPreview" topLeftCell="A4" zoomScale="66" zoomScaleNormal="66" zoomScaleSheetLayoutView="66" workbookViewId="0">
      <selection activeCell="A44" sqref="A44:IV47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58.5" customHeight="1">
      <c r="A3" s="407" t="s">
        <v>367</v>
      </c>
      <c r="B3" s="407"/>
      <c r="C3" s="407"/>
      <c r="D3" s="407"/>
      <c r="E3" s="407"/>
      <c r="F3" s="407"/>
      <c r="G3" s="407"/>
    </row>
    <row r="4" spans="1:7" ht="56.25" customHeight="1">
      <c r="A4" s="408"/>
      <c r="B4" s="408"/>
      <c r="C4" s="408"/>
      <c r="D4" s="408"/>
      <c r="E4" s="408"/>
      <c r="F4" s="408"/>
      <c r="G4" s="40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0</v>
      </c>
      <c r="F10" s="22">
        <v>0</v>
      </c>
      <c r="G10" s="56">
        <v>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0</v>
      </c>
      <c r="F42" s="5">
        <f>F10+F31+F32+F33+F34+F35+F36+F37+F38+F39+F40+F41</f>
        <v>0</v>
      </c>
      <c r="G42" s="5">
        <f>G10+G31+G32+G33+G34+G35+G36+G37+G38+G39+G40+G41</f>
        <v>0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0</v>
      </c>
      <c r="F43" s="5">
        <f>F42/1000</f>
        <v>0</v>
      </c>
      <c r="G43" s="5">
        <f>G42/1000</f>
        <v>0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  <mergeCell ref="A35:D35"/>
    <mergeCell ref="A32:D32"/>
    <mergeCell ref="A36:D36"/>
    <mergeCell ref="A37:D37"/>
    <mergeCell ref="A41:D41"/>
    <mergeCell ref="A38:D38"/>
    <mergeCell ref="A39:D39"/>
    <mergeCell ref="A40:D40"/>
    <mergeCell ref="A29:D29"/>
    <mergeCell ref="A30:D30"/>
    <mergeCell ref="A31:D31"/>
    <mergeCell ref="A33:D33"/>
    <mergeCell ref="A34:D34"/>
    <mergeCell ref="A27:D27"/>
    <mergeCell ref="A28:D28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12:D12"/>
    <mergeCell ref="A13:D13"/>
    <mergeCell ref="A8:D9"/>
    <mergeCell ref="E8:E9"/>
    <mergeCell ref="A26:D26"/>
    <mergeCell ref="A7:F7"/>
    <mergeCell ref="F8:F9"/>
    <mergeCell ref="G8:G9"/>
    <mergeCell ref="A10:D10"/>
    <mergeCell ref="A11:D11"/>
    <mergeCell ref="A2:G2"/>
    <mergeCell ref="A3:G3"/>
    <mergeCell ref="A4:G4"/>
    <mergeCell ref="A5:G5"/>
    <mergeCell ref="A6:G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FF00"/>
  </sheetPr>
  <dimension ref="A1:M18"/>
  <sheetViews>
    <sheetView view="pageBreakPreview" topLeftCell="A4" zoomScale="66" zoomScaleNormal="66" zoomScaleSheetLayoutView="66" workbookViewId="0">
      <selection activeCell="I26" sqref="I26"/>
    </sheetView>
  </sheetViews>
  <sheetFormatPr defaultRowHeight="15"/>
  <cols>
    <col min="1" max="1" width="9.140625" style="14"/>
    <col min="2" max="2" width="19.7109375" style="14" customWidth="1"/>
    <col min="3" max="3" width="15.5703125" style="14" customWidth="1"/>
    <col min="4" max="4" width="6" style="14" customWidth="1"/>
    <col min="5" max="5" width="12.7109375" style="14" customWidth="1"/>
    <col min="6" max="6" width="11.5703125" style="14" customWidth="1"/>
    <col min="7" max="7" width="16.28515625" style="14" customWidth="1"/>
    <col min="8" max="8" width="13.7109375" style="14" customWidth="1"/>
    <col min="9" max="9" width="12.85546875" style="14" customWidth="1"/>
    <col min="10" max="10" width="13.140625" style="14" customWidth="1"/>
    <col min="11" max="11" width="10.7109375" style="14" customWidth="1"/>
    <col min="12" max="12" width="10.42578125" style="14" customWidth="1"/>
    <col min="13" max="13" width="13.7109375" style="14" customWidth="1"/>
  </cols>
  <sheetData>
    <row r="1" spans="1:13" ht="15.75">
      <c r="A1" s="357" t="s">
        <v>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</row>
    <row r="2" spans="1:13" ht="15.75" customHeight="1">
      <c r="A2" s="355" t="s">
        <v>349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</row>
    <row r="3" spans="1:13" ht="40.5" customHeight="1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</row>
    <row r="4" spans="1:13" ht="15.75" customHeight="1">
      <c r="A4" s="363" t="s">
        <v>1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</row>
    <row r="5" spans="1:13" ht="15.75" customHeight="1">
      <c r="A5" s="355" t="s">
        <v>317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</row>
    <row r="6" spans="1:13" ht="15.75" customHeight="1">
      <c r="A6" s="355"/>
      <c r="B6" s="355"/>
      <c r="C6" s="355"/>
      <c r="D6" s="355"/>
      <c r="E6" s="355"/>
      <c r="F6" s="355"/>
      <c r="G6" s="355"/>
      <c r="H6" s="355"/>
      <c r="I6" s="355"/>
      <c r="J6" s="355"/>
    </row>
    <row r="7" spans="1:13" ht="37.5" customHeight="1">
      <c r="A7" s="383" t="s">
        <v>8</v>
      </c>
      <c r="B7" s="383"/>
      <c r="C7" s="384" t="s">
        <v>10</v>
      </c>
      <c r="D7" s="385" t="s">
        <v>11</v>
      </c>
      <c r="E7" s="386" t="s">
        <v>313</v>
      </c>
      <c r="F7" s="387"/>
      <c r="G7" s="388"/>
      <c r="H7" s="386" t="s">
        <v>314</v>
      </c>
      <c r="I7" s="387"/>
      <c r="J7" s="388"/>
      <c r="K7" s="386" t="s">
        <v>315</v>
      </c>
      <c r="L7" s="387"/>
      <c r="M7" s="388"/>
    </row>
    <row r="8" spans="1:13" ht="19.5" customHeight="1">
      <c r="A8" s="383"/>
      <c r="B8" s="383"/>
      <c r="C8" s="384"/>
      <c r="D8" s="385"/>
      <c r="E8" s="26" t="s">
        <v>12</v>
      </c>
      <c r="F8" s="26" t="s">
        <v>13</v>
      </c>
      <c r="G8" s="26" t="s">
        <v>9</v>
      </c>
      <c r="H8" s="26" t="s">
        <v>12</v>
      </c>
      <c r="I8" s="26" t="s">
        <v>13</v>
      </c>
      <c r="J8" s="26" t="s">
        <v>9</v>
      </c>
      <c r="K8" s="26" t="s">
        <v>12</v>
      </c>
      <c r="L8" s="26" t="s">
        <v>13</v>
      </c>
      <c r="M8" s="26" t="s">
        <v>9</v>
      </c>
    </row>
    <row r="9" spans="1:13" ht="63" customHeight="1">
      <c r="A9" s="418" t="s">
        <v>14</v>
      </c>
      <c r="B9" s="418"/>
      <c r="C9" s="21"/>
      <c r="D9" s="16" t="s">
        <v>15</v>
      </c>
      <c r="E9" s="22">
        <v>0</v>
      </c>
      <c r="F9" s="50">
        <v>0</v>
      </c>
      <c r="G9" s="22">
        <f>E9*F9</f>
        <v>0</v>
      </c>
      <c r="H9" s="22">
        <v>0</v>
      </c>
      <c r="I9" s="22">
        <v>0</v>
      </c>
      <c r="J9" s="22">
        <f>H9*I9</f>
        <v>0</v>
      </c>
      <c r="K9" s="22">
        <v>0</v>
      </c>
      <c r="L9" s="22">
        <v>0</v>
      </c>
      <c r="M9" s="22">
        <f>K9*L9</f>
        <v>0</v>
      </c>
    </row>
    <row r="10" spans="1:13" ht="57.75" customHeight="1">
      <c r="A10" s="418" t="s">
        <v>16</v>
      </c>
      <c r="B10" s="418"/>
      <c r="C10" s="21"/>
      <c r="D10" s="16"/>
      <c r="E10" s="55">
        <v>0</v>
      </c>
      <c r="F10" s="50">
        <v>0</v>
      </c>
      <c r="G10" s="22">
        <f>E10*F10</f>
        <v>0</v>
      </c>
      <c r="H10" s="55">
        <v>0</v>
      </c>
      <c r="I10" s="22">
        <v>0</v>
      </c>
      <c r="J10" s="22">
        <f>H10*I10</f>
        <v>0</v>
      </c>
      <c r="K10" s="55">
        <v>0</v>
      </c>
      <c r="L10" s="22">
        <v>0</v>
      </c>
      <c r="M10" s="22">
        <f>K10*L10</f>
        <v>0</v>
      </c>
    </row>
    <row r="11" spans="1:13" ht="61.5" customHeight="1">
      <c r="A11" s="418" t="s">
        <v>346</v>
      </c>
      <c r="B11" s="418"/>
      <c r="C11" s="21"/>
      <c r="D11" s="16" t="s">
        <v>17</v>
      </c>
      <c r="E11" s="55">
        <v>0</v>
      </c>
      <c r="F11" s="50">
        <v>0</v>
      </c>
      <c r="G11" s="22">
        <f>E11*F11</f>
        <v>0</v>
      </c>
      <c r="H11" s="55">
        <v>0</v>
      </c>
      <c r="I11" s="22">
        <v>0</v>
      </c>
      <c r="J11" s="22">
        <f>H11*I11</f>
        <v>0</v>
      </c>
      <c r="K11" s="55">
        <v>0</v>
      </c>
      <c r="L11" s="22">
        <v>0</v>
      </c>
      <c r="M11" s="22">
        <f>K11*L11</f>
        <v>0</v>
      </c>
    </row>
    <row r="12" spans="1:13" ht="15.75">
      <c r="A12" s="379" t="s">
        <v>2</v>
      </c>
      <c r="B12" s="380"/>
      <c r="C12" s="380"/>
      <c r="D12" s="381"/>
      <c r="E12" s="51" t="s">
        <v>21</v>
      </c>
      <c r="F12" s="51" t="s">
        <v>21</v>
      </c>
      <c r="G12" s="18">
        <f>G9+G10+G11</f>
        <v>0</v>
      </c>
      <c r="H12" s="18"/>
      <c r="I12" s="18"/>
      <c r="J12" s="18">
        <f>J9+J10+J11</f>
        <v>0</v>
      </c>
      <c r="K12" s="18"/>
      <c r="L12" s="18"/>
      <c r="M12" s="18">
        <f>M9+M10+M11</f>
        <v>0</v>
      </c>
    </row>
    <row r="13" spans="1:13" ht="15.75">
      <c r="A13" s="376" t="s">
        <v>3</v>
      </c>
      <c r="B13" s="377"/>
      <c r="C13" s="377"/>
      <c r="D13" s="378"/>
      <c r="E13" s="51" t="s">
        <v>21</v>
      </c>
      <c r="F13" s="51" t="s">
        <v>21</v>
      </c>
      <c r="G13" s="18">
        <f>G12/1000</f>
        <v>0</v>
      </c>
      <c r="H13" s="18"/>
      <c r="I13" s="18"/>
      <c r="J13" s="18">
        <f>J12/1000</f>
        <v>0</v>
      </c>
      <c r="K13" s="18"/>
      <c r="L13" s="18"/>
      <c r="M13" s="65">
        <f>M12/1000</f>
        <v>0</v>
      </c>
    </row>
    <row r="14" spans="1:13" ht="15.75">
      <c r="A14" s="3"/>
      <c r="B14" s="27"/>
      <c r="C14" s="27"/>
      <c r="D14" s="3"/>
      <c r="E14" s="353"/>
      <c r="F14" s="353"/>
      <c r="G14" s="3"/>
      <c r="J14" s="54"/>
    </row>
    <row r="15" spans="1:13" ht="15.75">
      <c r="A15" s="3"/>
      <c r="B15" s="352" t="s">
        <v>5</v>
      </c>
      <c r="C15" s="352"/>
      <c r="D15" s="3"/>
      <c r="E15" s="352" t="s">
        <v>6</v>
      </c>
      <c r="F15" s="352"/>
      <c r="G15" s="3"/>
      <c r="H15" s="352" t="s">
        <v>6</v>
      </c>
      <c r="I15" s="352"/>
      <c r="J15" s="53"/>
    </row>
    <row r="16" spans="1:13" ht="15.75">
      <c r="A16" s="3"/>
      <c r="B16" s="3"/>
      <c r="C16" s="3"/>
      <c r="D16" s="3"/>
      <c r="E16" s="3"/>
      <c r="F16" s="3"/>
      <c r="G16" s="3"/>
      <c r="H16" s="369"/>
      <c r="I16" s="369"/>
      <c r="J16" s="54"/>
    </row>
    <row r="17" spans="1:9" ht="15.75">
      <c r="A17" s="3"/>
      <c r="B17" s="27"/>
      <c r="C17" s="27"/>
      <c r="D17" s="3"/>
      <c r="E17" s="353"/>
      <c r="F17" s="353"/>
      <c r="G17" s="3"/>
      <c r="H17" s="13"/>
      <c r="I17" s="13"/>
    </row>
    <row r="18" spans="1:9" ht="15.75">
      <c r="A18" s="9"/>
      <c r="B18" s="352" t="s">
        <v>5</v>
      </c>
      <c r="C18" s="352"/>
      <c r="D18" s="3"/>
      <c r="E18" s="352" t="s">
        <v>6</v>
      </c>
      <c r="F18" s="352"/>
      <c r="H18" s="363" t="s">
        <v>6</v>
      </c>
      <c r="I18" s="363"/>
    </row>
  </sheetData>
  <sheetProtection selectLockedCells="1" selectUnlockedCells="1"/>
  <mergeCells count="26">
    <mergeCell ref="H16:I16"/>
    <mergeCell ref="E17:F17"/>
    <mergeCell ref="B18:C18"/>
    <mergeCell ref="E18:F18"/>
    <mergeCell ref="H18:I18"/>
    <mergeCell ref="K7:M7"/>
    <mergeCell ref="A12:D12"/>
    <mergeCell ref="A13:D13"/>
    <mergeCell ref="E14:F14"/>
    <mergeCell ref="B15:C15"/>
    <mergeCell ref="E15:F15"/>
    <mergeCell ref="A9:B9"/>
    <mergeCell ref="A10:B10"/>
    <mergeCell ref="A11:B11"/>
    <mergeCell ref="H15:I15"/>
    <mergeCell ref="A6:J6"/>
    <mergeCell ref="A7:B8"/>
    <mergeCell ref="C7:C8"/>
    <mergeCell ref="D7:D8"/>
    <mergeCell ref="E7:G7"/>
    <mergeCell ref="H7:J7"/>
    <mergeCell ref="A1:M1"/>
    <mergeCell ref="A2:M2"/>
    <mergeCell ref="A3:M3"/>
    <mergeCell ref="A4:M4"/>
    <mergeCell ref="A5:M5"/>
  </mergeCells>
  <printOptions horizontalCentered="1"/>
  <pageMargins left="0.51181102362204722" right="0.19685039370078741" top="0.51181102362204722" bottom="0.51181102362204722" header="0.51181102362204722" footer="0.51181102362204722"/>
  <pageSetup paperSize="9" scale="71" firstPageNumber="0" orientation="landscape" horizontalDpi="300" verticalDpi="300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FF"/>
  </sheetPr>
  <dimension ref="A1:H44"/>
  <sheetViews>
    <sheetView view="pageBreakPreview" zoomScale="66" zoomScaleSheetLayoutView="66" workbookViewId="0">
      <selection activeCell="N33" sqref="N33"/>
    </sheetView>
  </sheetViews>
  <sheetFormatPr defaultRowHeight="12.75"/>
  <cols>
    <col min="5" max="5" width="19.28515625" customWidth="1"/>
    <col min="6" max="6" width="19.7109375" customWidth="1"/>
    <col min="7" max="7" width="17.85546875" customWidth="1"/>
  </cols>
  <sheetData>
    <row r="1" spans="1:7" ht="15.75">
      <c r="A1" s="3"/>
      <c r="B1" s="3"/>
      <c r="C1" s="3"/>
      <c r="D1" s="3"/>
      <c r="E1" s="3"/>
      <c r="F1" s="3"/>
      <c r="G1" s="14"/>
    </row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15.75" customHeight="1">
      <c r="A3" s="357" t="s">
        <v>316</v>
      </c>
      <c r="B3" s="357"/>
      <c r="C3" s="357"/>
      <c r="D3" s="357"/>
      <c r="E3" s="357"/>
      <c r="F3" s="357"/>
      <c r="G3" s="357"/>
    </row>
    <row r="4" spans="1:7" ht="49.5" customHeight="1">
      <c r="A4" s="358"/>
      <c r="B4" s="358"/>
      <c r="C4" s="358"/>
      <c r="D4" s="358"/>
      <c r="E4" s="358"/>
      <c r="F4" s="358"/>
      <c r="G4" s="35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6.5" customHeight="1">
      <c r="A7" s="355"/>
      <c r="B7" s="355"/>
      <c r="C7" s="355"/>
      <c r="D7" s="355"/>
      <c r="E7" s="355"/>
      <c r="F7" s="355"/>
      <c r="G7" s="14"/>
    </row>
    <row r="8" spans="1:7" ht="15.75" customHeight="1">
      <c r="A8" s="355"/>
      <c r="B8" s="355"/>
      <c r="C8" s="355"/>
      <c r="D8" s="355"/>
      <c r="E8" s="355"/>
      <c r="F8" s="355"/>
      <c r="G8" s="14"/>
    </row>
    <row r="9" spans="1:7" ht="15.75">
      <c r="A9" s="3"/>
      <c r="B9" s="3"/>
      <c r="C9" s="3"/>
      <c r="D9" s="3"/>
      <c r="E9" s="3"/>
      <c r="F9" s="3"/>
      <c r="G9" s="14"/>
    </row>
    <row r="10" spans="1:7" ht="15.75">
      <c r="A10" s="3"/>
      <c r="B10" s="3"/>
      <c r="C10" s="3"/>
      <c r="D10" s="3"/>
      <c r="E10" s="3"/>
      <c r="F10" s="3"/>
      <c r="G10" s="14"/>
    </row>
    <row r="11" spans="1:7" ht="15.75">
      <c r="A11" s="3"/>
      <c r="B11" s="3"/>
      <c r="C11" s="3"/>
      <c r="D11" s="3"/>
      <c r="E11" s="3"/>
      <c r="F11" s="3"/>
      <c r="G11" s="14"/>
    </row>
    <row r="12" spans="1:7" ht="36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7" ht="15.6" customHeight="1">
      <c r="A13" s="354"/>
      <c r="B13" s="354"/>
      <c r="C13" s="354"/>
      <c r="D13" s="354"/>
      <c r="E13" s="22">
        <v>0</v>
      </c>
      <c r="F13" s="22">
        <v>0</v>
      </c>
      <c r="G13" s="22">
        <v>0</v>
      </c>
    </row>
    <row r="14" spans="1:7" ht="15.6" customHeight="1">
      <c r="A14" s="354"/>
      <c r="B14" s="354"/>
      <c r="C14" s="354"/>
      <c r="D14" s="354"/>
      <c r="E14" s="22">
        <v>0</v>
      </c>
      <c r="F14" s="22">
        <v>0</v>
      </c>
      <c r="G14" s="22">
        <v>0</v>
      </c>
    </row>
    <row r="15" spans="1:7" ht="15.6" customHeight="1">
      <c r="A15" s="354"/>
      <c r="B15" s="354"/>
      <c r="C15" s="354"/>
      <c r="D15" s="354"/>
      <c r="E15" s="22">
        <v>0</v>
      </c>
      <c r="F15" s="22">
        <v>0</v>
      </c>
      <c r="G15" s="22">
        <v>0</v>
      </c>
    </row>
    <row r="16" spans="1:7" ht="15.6" customHeight="1">
      <c r="A16" s="354"/>
      <c r="B16" s="354"/>
      <c r="C16" s="354"/>
      <c r="D16" s="354"/>
      <c r="E16" s="22">
        <v>0</v>
      </c>
      <c r="F16" s="22">
        <v>0</v>
      </c>
      <c r="G16" s="22">
        <v>0</v>
      </c>
    </row>
    <row r="17" spans="1:8" ht="15.6" customHeight="1">
      <c r="A17" s="354"/>
      <c r="B17" s="354"/>
      <c r="C17" s="354"/>
      <c r="D17" s="354"/>
      <c r="E17" s="22">
        <v>0</v>
      </c>
      <c r="F17" s="22">
        <v>0</v>
      </c>
      <c r="G17" s="22">
        <v>0</v>
      </c>
    </row>
    <row r="18" spans="1:8" ht="15.6" customHeight="1">
      <c r="A18" s="354"/>
      <c r="B18" s="354"/>
      <c r="C18" s="354"/>
      <c r="D18" s="354"/>
      <c r="E18" s="22">
        <v>0</v>
      </c>
      <c r="F18" s="22">
        <v>0</v>
      </c>
      <c r="G18" s="22">
        <v>0</v>
      </c>
    </row>
    <row r="19" spans="1:8" ht="16.5" customHeight="1">
      <c r="A19" s="343"/>
      <c r="B19" s="343"/>
      <c r="C19" s="343"/>
      <c r="D19" s="343"/>
      <c r="E19" s="22">
        <v>0</v>
      </c>
      <c r="F19" s="22">
        <v>0</v>
      </c>
      <c r="G19" s="22">
        <v>0</v>
      </c>
    </row>
    <row r="20" spans="1:8" ht="16.5" customHeight="1">
      <c r="A20" s="343"/>
      <c r="B20" s="343"/>
      <c r="C20" s="343"/>
      <c r="D20" s="343"/>
      <c r="E20" s="22">
        <v>0</v>
      </c>
      <c r="F20" s="22">
        <v>0</v>
      </c>
      <c r="G20" s="22">
        <v>0</v>
      </c>
    </row>
    <row r="21" spans="1:8" ht="16.5" customHeight="1">
      <c r="A21" s="343"/>
      <c r="B21" s="343"/>
      <c r="C21" s="343"/>
      <c r="D21" s="343"/>
      <c r="E21" s="22">
        <v>0</v>
      </c>
      <c r="F21" s="22">
        <v>0</v>
      </c>
      <c r="G21" s="22">
        <v>0</v>
      </c>
    </row>
    <row r="22" spans="1:8" ht="16.5" customHeight="1">
      <c r="A22" s="343"/>
      <c r="B22" s="343"/>
      <c r="C22" s="343"/>
      <c r="D22" s="343"/>
      <c r="E22" s="22">
        <v>0</v>
      </c>
      <c r="F22" s="22">
        <v>0</v>
      </c>
      <c r="G22" s="22">
        <v>0</v>
      </c>
    </row>
    <row r="23" spans="1:8" ht="16.5" customHeight="1">
      <c r="A23" s="343"/>
      <c r="B23" s="343"/>
      <c r="C23" s="343"/>
      <c r="D23" s="343"/>
      <c r="E23" s="22">
        <v>0</v>
      </c>
      <c r="F23" s="22">
        <v>0</v>
      </c>
      <c r="G23" s="22">
        <v>0</v>
      </c>
    </row>
    <row r="24" spans="1:8" ht="16.5" customHeight="1">
      <c r="A24" s="344" t="s">
        <v>2</v>
      </c>
      <c r="B24" s="344"/>
      <c r="C24" s="344"/>
      <c r="D24" s="344"/>
      <c r="E24" s="5">
        <f>SUM(E13:E23)</f>
        <v>0</v>
      </c>
      <c r="F24" s="5">
        <f>SUM(F13:F23)</f>
        <v>0</v>
      </c>
      <c r="G24" s="5">
        <f>SUM(G13:G23)</f>
        <v>0</v>
      </c>
      <c r="H24" s="7"/>
    </row>
    <row r="25" spans="1:8" ht="15.75">
      <c r="A25" s="344" t="s">
        <v>3</v>
      </c>
      <c r="B25" s="344"/>
      <c r="C25" s="344"/>
      <c r="D25" s="344"/>
      <c r="E25" s="5">
        <f>E24/1000</f>
        <v>0</v>
      </c>
      <c r="F25" s="5">
        <f>F24/1000</f>
        <v>0</v>
      </c>
      <c r="G25" s="5">
        <f>G24/1000</f>
        <v>0</v>
      </c>
      <c r="H25" s="8"/>
    </row>
    <row r="26" spans="1:8" ht="15.75">
      <c r="A26" s="9"/>
      <c r="B26" s="9"/>
      <c r="C26" s="9"/>
      <c r="D26" s="9"/>
      <c r="E26" s="9"/>
      <c r="F26" s="9"/>
      <c r="G26" s="48"/>
      <c r="H26" s="10"/>
    </row>
    <row r="27" spans="1:8" ht="15.75">
      <c r="A27" s="9"/>
      <c r="B27" s="9"/>
      <c r="C27" s="9"/>
      <c r="D27" s="9"/>
      <c r="E27" s="9"/>
      <c r="F27" s="9"/>
      <c r="G27" s="14"/>
    </row>
    <row r="28" spans="1:8" ht="15.75">
      <c r="A28" s="9"/>
      <c r="B28" s="9"/>
      <c r="C28" s="9"/>
      <c r="D28" s="9"/>
      <c r="E28" s="9"/>
      <c r="F28" s="9"/>
      <c r="G28" s="14"/>
    </row>
    <row r="29" spans="1:8" ht="15.75">
      <c r="A29" s="3" t="s">
        <v>4</v>
      </c>
      <c r="B29" s="3"/>
      <c r="C29" s="27"/>
      <c r="D29" s="27"/>
      <c r="E29" s="3"/>
      <c r="F29" s="353"/>
      <c r="G29" s="353"/>
      <c r="H29" s="9"/>
    </row>
    <row r="30" spans="1:8" ht="15.75">
      <c r="A30" s="3"/>
      <c r="B30" s="3"/>
      <c r="C30" s="352" t="s">
        <v>5</v>
      </c>
      <c r="D30" s="352"/>
      <c r="E30" s="3"/>
      <c r="F30" s="352" t="s">
        <v>6</v>
      </c>
      <c r="G30" s="352"/>
      <c r="H30" s="9"/>
    </row>
    <row r="31" spans="1:8" ht="15.75">
      <c r="A31" s="3"/>
      <c r="B31" s="3"/>
      <c r="C31" s="3"/>
      <c r="D31" s="3"/>
      <c r="E31" s="3"/>
      <c r="F31" s="3"/>
      <c r="G31" s="3"/>
      <c r="H31" s="9"/>
    </row>
    <row r="32" spans="1:8" ht="15.75">
      <c r="A32" s="3" t="s">
        <v>7</v>
      </c>
      <c r="B32" s="3"/>
      <c r="C32" s="27"/>
      <c r="D32" s="27"/>
      <c r="E32" s="3"/>
      <c r="F32" s="353"/>
      <c r="G32" s="353"/>
      <c r="H32" s="9"/>
    </row>
    <row r="33" spans="1:8" ht="15.75">
      <c r="A33" s="9"/>
      <c r="B33" s="9"/>
      <c r="C33" s="352" t="s">
        <v>5</v>
      </c>
      <c r="D33" s="352"/>
      <c r="E33" s="3"/>
      <c r="F33" s="352" t="s">
        <v>6</v>
      </c>
      <c r="G33" s="352"/>
      <c r="H33" s="9"/>
    </row>
    <row r="34" spans="1:8" ht="15.75">
      <c r="A34" s="9"/>
      <c r="B34" s="9"/>
      <c r="C34" s="9"/>
      <c r="D34" s="9"/>
      <c r="E34" s="9"/>
      <c r="F34" s="9"/>
    </row>
    <row r="35" spans="1:8" ht="15.75">
      <c r="A35" s="9"/>
      <c r="B35" s="9"/>
      <c r="C35" s="9"/>
      <c r="D35" s="9"/>
      <c r="E35" s="9"/>
      <c r="F35" s="9"/>
    </row>
    <row r="36" spans="1:8" ht="15.75">
      <c r="A36" s="9"/>
      <c r="B36" s="9"/>
      <c r="C36" s="9"/>
      <c r="D36" s="9"/>
      <c r="E36" s="9"/>
      <c r="F36" s="9"/>
    </row>
    <row r="37" spans="1:8" ht="15">
      <c r="A37" s="13"/>
      <c r="B37" s="13"/>
      <c r="C37" s="13"/>
      <c r="D37" s="13"/>
      <c r="E37" s="13"/>
      <c r="F37" s="13"/>
    </row>
    <row r="38" spans="1:8" ht="15">
      <c r="A38" s="14"/>
      <c r="B38" s="14"/>
      <c r="C38" s="14"/>
      <c r="D38" s="14"/>
      <c r="E38" s="14"/>
      <c r="F38" s="14"/>
    </row>
    <row r="39" spans="1:8" ht="15">
      <c r="A39" s="14"/>
      <c r="B39" s="14"/>
      <c r="C39" s="14"/>
      <c r="D39" s="14"/>
      <c r="E39" s="14"/>
      <c r="F39" s="14"/>
    </row>
    <row r="40" spans="1:8" ht="15">
      <c r="A40" s="14"/>
      <c r="B40" s="14"/>
      <c r="C40" s="14"/>
      <c r="D40" s="14"/>
      <c r="E40" s="14"/>
      <c r="F40" s="14"/>
    </row>
    <row r="41" spans="1:8" ht="15">
      <c r="F41" s="14"/>
    </row>
    <row r="42" spans="1:8" ht="15">
      <c r="F42" s="14"/>
    </row>
    <row r="43" spans="1:8" ht="15">
      <c r="F43" s="14"/>
    </row>
    <row r="44" spans="1:8" ht="15">
      <c r="F44" s="14"/>
    </row>
  </sheetData>
  <sheetProtection selectLockedCells="1" selectUnlockedCells="1"/>
  <mergeCells count="27">
    <mergeCell ref="F32:G32"/>
    <mergeCell ref="C33:D33"/>
    <mergeCell ref="F33:G33"/>
    <mergeCell ref="A23:D23"/>
    <mergeCell ref="A24:D24"/>
    <mergeCell ref="A25:D25"/>
    <mergeCell ref="F29:G29"/>
    <mergeCell ref="C30:D30"/>
    <mergeCell ref="A2:G2"/>
    <mergeCell ref="A3:G3"/>
    <mergeCell ref="A4:G4"/>
    <mergeCell ref="A5:G5"/>
    <mergeCell ref="A6:G6"/>
    <mergeCell ref="A13:D13"/>
    <mergeCell ref="A7:F7"/>
    <mergeCell ref="A19:D19"/>
    <mergeCell ref="A20:D20"/>
    <mergeCell ref="F30:G30"/>
    <mergeCell ref="A18:D18"/>
    <mergeCell ref="A22:D22"/>
    <mergeCell ref="A21:D21"/>
    <mergeCell ref="A8:F8"/>
    <mergeCell ref="A12:D12"/>
    <mergeCell ref="A14:D14"/>
    <mergeCell ref="A15:D15"/>
    <mergeCell ref="A16:D16"/>
    <mergeCell ref="A17:D17"/>
  </mergeCells>
  <printOptions horizontalCentered="1"/>
  <pageMargins left="0.78749999999999998" right="0.39374999999999999" top="0.98402777777777772" bottom="0.98402777777777772" header="0.51180555555555551" footer="0.51180555555555551"/>
  <pageSetup paperSize="9" scale="8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FF"/>
  </sheetPr>
  <dimension ref="A1:I41"/>
  <sheetViews>
    <sheetView view="pageBreakPreview" zoomScale="66" zoomScaleSheetLayoutView="66" workbookViewId="0">
      <selection activeCell="G22" sqref="G22"/>
    </sheetView>
  </sheetViews>
  <sheetFormatPr defaultRowHeight="12.75"/>
  <cols>
    <col min="5" max="5" width="17.5703125" customWidth="1"/>
    <col min="6" max="6" width="16.140625" customWidth="1"/>
    <col min="7" max="7" width="16.5703125" customWidth="1"/>
  </cols>
  <sheetData>
    <row r="1" spans="1:9" ht="15.75">
      <c r="A1" s="3"/>
      <c r="B1" s="3"/>
      <c r="C1" s="3"/>
      <c r="D1" s="3"/>
      <c r="E1" s="3"/>
      <c r="F1" s="3"/>
      <c r="G1" s="14"/>
    </row>
    <row r="2" spans="1:9" ht="15.75">
      <c r="A2" s="357" t="s">
        <v>0</v>
      </c>
      <c r="B2" s="357"/>
      <c r="C2" s="357"/>
      <c r="D2" s="357"/>
      <c r="E2" s="357"/>
      <c r="F2" s="357"/>
      <c r="G2" s="357"/>
    </row>
    <row r="3" spans="1:9" ht="29.25" customHeight="1">
      <c r="A3" s="368" t="s">
        <v>336</v>
      </c>
      <c r="B3" s="368"/>
      <c r="C3" s="368"/>
      <c r="D3" s="368"/>
      <c r="E3" s="368"/>
      <c r="F3" s="368"/>
      <c r="G3" s="368"/>
    </row>
    <row r="4" spans="1:9" ht="35.25" customHeight="1">
      <c r="A4" s="358"/>
      <c r="B4" s="358"/>
      <c r="C4" s="358"/>
      <c r="D4" s="358"/>
      <c r="E4" s="358"/>
      <c r="F4" s="358"/>
      <c r="G4" s="358"/>
    </row>
    <row r="5" spans="1:9" ht="15.75">
      <c r="A5" s="369" t="s">
        <v>1</v>
      </c>
      <c r="B5" s="369"/>
      <c r="C5" s="369"/>
      <c r="D5" s="369"/>
      <c r="E5" s="369"/>
      <c r="F5" s="369"/>
      <c r="G5" s="369"/>
    </row>
    <row r="6" spans="1:9" ht="15.75" customHeight="1">
      <c r="A6" s="357" t="s">
        <v>317</v>
      </c>
      <c r="B6" s="357"/>
      <c r="C6" s="357"/>
      <c r="D6" s="357"/>
      <c r="E6" s="357"/>
      <c r="F6" s="357"/>
      <c r="G6" s="357"/>
    </row>
    <row r="7" spans="1:9" ht="16.5" customHeight="1">
      <c r="A7" s="355"/>
      <c r="B7" s="355"/>
      <c r="C7" s="355"/>
      <c r="D7" s="355"/>
      <c r="E7" s="355"/>
      <c r="F7" s="355"/>
      <c r="G7" s="14"/>
    </row>
    <row r="8" spans="1:9" ht="15.75" customHeight="1">
      <c r="A8" s="357"/>
      <c r="B8" s="357"/>
      <c r="C8" s="357"/>
      <c r="D8" s="357"/>
      <c r="E8" s="357"/>
      <c r="F8" s="357"/>
      <c r="G8" s="14"/>
      <c r="I8" s="2"/>
    </row>
    <row r="9" spans="1:9" ht="15.75">
      <c r="A9" s="3"/>
      <c r="B9" s="3"/>
      <c r="C9" s="3"/>
      <c r="D9" s="3"/>
      <c r="E9" s="3"/>
      <c r="F9" s="3"/>
      <c r="G9" s="14"/>
    </row>
    <row r="10" spans="1:9" ht="15.75">
      <c r="A10" s="3"/>
      <c r="B10" s="3"/>
      <c r="C10" s="3"/>
      <c r="D10" s="3"/>
      <c r="E10" s="3"/>
      <c r="F10" s="3"/>
      <c r="G10" s="14"/>
    </row>
    <row r="11" spans="1:9" ht="15.75">
      <c r="A11" s="3"/>
      <c r="B11" s="3"/>
      <c r="C11" s="3"/>
      <c r="D11" s="3"/>
      <c r="E11" s="3"/>
      <c r="F11" s="3"/>
      <c r="G11" s="14"/>
    </row>
    <row r="12" spans="1:9" ht="32.2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9" ht="24.75" customHeight="1">
      <c r="A13" s="354"/>
      <c r="B13" s="354"/>
      <c r="C13" s="354"/>
      <c r="D13" s="354"/>
      <c r="E13" s="49">
        <v>13700</v>
      </c>
      <c r="F13" s="49">
        <v>13700</v>
      </c>
      <c r="G13" s="49">
        <v>13700</v>
      </c>
    </row>
    <row r="14" spans="1:9" ht="24.75" customHeight="1">
      <c r="A14" s="364"/>
      <c r="B14" s="365"/>
      <c r="C14" s="365"/>
      <c r="D14" s="366"/>
      <c r="E14" s="49">
        <v>0</v>
      </c>
      <c r="F14" s="49">
        <v>0</v>
      </c>
      <c r="G14" s="49">
        <v>0</v>
      </c>
    </row>
    <row r="15" spans="1:9" ht="24.75" customHeight="1">
      <c r="A15" s="364"/>
      <c r="B15" s="365"/>
      <c r="C15" s="365"/>
      <c r="D15" s="366"/>
      <c r="E15" s="49">
        <v>0</v>
      </c>
      <c r="F15" s="49">
        <v>0</v>
      </c>
      <c r="G15" s="49">
        <v>0</v>
      </c>
    </row>
    <row r="16" spans="1:9" ht="24.75" customHeight="1">
      <c r="A16" s="367"/>
      <c r="B16" s="367"/>
      <c r="C16" s="367"/>
      <c r="D16" s="367"/>
      <c r="E16" s="49">
        <v>0</v>
      </c>
      <c r="F16" s="49">
        <v>0</v>
      </c>
      <c r="G16" s="49">
        <v>0</v>
      </c>
    </row>
    <row r="17" spans="1:8" ht="16.5" customHeight="1">
      <c r="A17" s="344" t="s">
        <v>2</v>
      </c>
      <c r="B17" s="344"/>
      <c r="C17" s="344"/>
      <c r="D17" s="344"/>
      <c r="E17" s="47">
        <f>SUM(E13:E16)</f>
        <v>13700</v>
      </c>
      <c r="F17" s="47">
        <f>SUM(F13:F16)</f>
        <v>13700</v>
      </c>
      <c r="G17" s="47">
        <f>SUM(G13:G16)</f>
        <v>13700</v>
      </c>
    </row>
    <row r="18" spans="1:8" ht="15.75">
      <c r="A18" s="344" t="s">
        <v>3</v>
      </c>
      <c r="B18" s="344"/>
      <c r="C18" s="344"/>
      <c r="D18" s="344"/>
      <c r="E18" s="47">
        <f>E17/1000</f>
        <v>13.7</v>
      </c>
      <c r="F18" s="47">
        <f>F17/1000</f>
        <v>13.7</v>
      </c>
      <c r="G18" s="47">
        <f>G17/1000</f>
        <v>13.7</v>
      </c>
    </row>
    <row r="19" spans="1:8" ht="15.75">
      <c r="A19" s="345" t="s">
        <v>385</v>
      </c>
      <c r="B19" s="346"/>
      <c r="C19" s="346"/>
      <c r="D19" s="347"/>
      <c r="E19" s="52"/>
      <c r="F19" s="52"/>
      <c r="G19" s="52"/>
      <c r="H19" s="8"/>
    </row>
    <row r="20" spans="1:8" ht="15.75">
      <c r="A20" s="348" t="s">
        <v>386</v>
      </c>
      <c r="B20" s="349"/>
      <c r="C20" s="349"/>
      <c r="D20" s="350"/>
      <c r="E20" s="52">
        <v>3000</v>
      </c>
      <c r="F20" s="52">
        <v>3000</v>
      </c>
      <c r="G20" s="52">
        <v>3000</v>
      </c>
      <c r="H20" s="8"/>
    </row>
    <row r="21" spans="1:8" ht="15.75">
      <c r="A21" s="348" t="s">
        <v>387</v>
      </c>
      <c r="B21" s="349"/>
      <c r="C21" s="349"/>
      <c r="D21" s="350"/>
      <c r="E21" s="52">
        <v>3500</v>
      </c>
      <c r="F21" s="52">
        <v>3500</v>
      </c>
      <c r="G21" s="52">
        <v>3500</v>
      </c>
      <c r="H21" s="8"/>
    </row>
    <row r="22" spans="1:8" ht="15.75">
      <c r="A22" s="348" t="s">
        <v>388</v>
      </c>
      <c r="B22" s="349"/>
      <c r="C22" s="349"/>
      <c r="D22" s="350"/>
      <c r="E22" s="52">
        <v>7200</v>
      </c>
      <c r="F22" s="52">
        <v>7200</v>
      </c>
      <c r="G22" s="52">
        <v>7200</v>
      </c>
      <c r="H22" s="8"/>
    </row>
    <row r="23" spans="1:8" ht="15.75">
      <c r="A23" s="9"/>
      <c r="B23" s="9"/>
      <c r="C23" s="9"/>
      <c r="D23" s="9"/>
      <c r="E23" s="9"/>
      <c r="F23" s="9"/>
      <c r="G23" s="14"/>
    </row>
    <row r="24" spans="1:8" ht="15.75">
      <c r="A24" s="9"/>
      <c r="B24" s="9"/>
      <c r="C24" s="9"/>
      <c r="D24" s="9"/>
      <c r="E24" s="9"/>
      <c r="F24" s="9"/>
      <c r="G24" s="14"/>
    </row>
    <row r="25" spans="1:8" ht="15.75">
      <c r="A25" s="9"/>
      <c r="B25" s="9"/>
      <c r="C25" s="9"/>
      <c r="D25" s="9"/>
      <c r="E25" s="9"/>
      <c r="F25" s="9"/>
      <c r="G25" s="14"/>
    </row>
    <row r="26" spans="1:8" ht="15.75">
      <c r="A26" s="3" t="s">
        <v>4</v>
      </c>
      <c r="B26" s="3"/>
      <c r="C26" s="27"/>
      <c r="D26" s="27"/>
      <c r="E26" s="3"/>
      <c r="F26" s="353"/>
      <c r="G26" s="353"/>
      <c r="H26" s="9"/>
    </row>
    <row r="27" spans="1:8" ht="15.75">
      <c r="A27" s="3"/>
      <c r="B27" s="3"/>
      <c r="C27" s="352" t="s">
        <v>5</v>
      </c>
      <c r="D27" s="352"/>
      <c r="E27" s="3"/>
      <c r="F27" s="352" t="s">
        <v>6</v>
      </c>
      <c r="G27" s="352"/>
      <c r="H27" s="9"/>
    </row>
    <row r="28" spans="1:8" ht="15.75">
      <c r="A28" s="3"/>
      <c r="B28" s="3"/>
      <c r="C28" s="3"/>
      <c r="D28" s="3"/>
      <c r="E28" s="3"/>
      <c r="F28" s="3"/>
      <c r="G28" s="3"/>
      <c r="H28" s="9"/>
    </row>
    <row r="29" spans="1:8" ht="15.75">
      <c r="A29" s="3" t="s">
        <v>7</v>
      </c>
      <c r="B29" s="3"/>
      <c r="C29" s="27"/>
      <c r="D29" s="27"/>
      <c r="E29" s="3"/>
      <c r="F29" s="353"/>
      <c r="G29" s="353"/>
      <c r="H29" s="9"/>
    </row>
    <row r="30" spans="1:8" ht="15.75">
      <c r="A30" s="9"/>
      <c r="B30" s="9"/>
      <c r="C30" s="352" t="s">
        <v>5</v>
      </c>
      <c r="D30" s="352"/>
      <c r="E30" s="3"/>
      <c r="F30" s="352" t="s">
        <v>6</v>
      </c>
      <c r="G30" s="352"/>
      <c r="H30" s="9"/>
    </row>
    <row r="31" spans="1:8" ht="15.75">
      <c r="A31" s="9"/>
      <c r="B31" s="9"/>
      <c r="C31" s="9"/>
      <c r="D31" s="9"/>
      <c r="E31" s="9"/>
      <c r="F31" s="9"/>
    </row>
    <row r="32" spans="1:8" ht="15.75">
      <c r="A32" s="9"/>
      <c r="B32" s="9"/>
      <c r="C32" s="9"/>
      <c r="D32" s="9"/>
      <c r="E32" s="9"/>
      <c r="F32" s="9"/>
    </row>
    <row r="33" spans="1:6" ht="15.75">
      <c r="A33" s="9"/>
      <c r="B33" s="9"/>
      <c r="C33" s="9"/>
      <c r="D33" s="9"/>
      <c r="E33" s="9"/>
      <c r="F33" s="9"/>
    </row>
    <row r="34" spans="1:6" ht="15">
      <c r="A34" s="13"/>
      <c r="B34" s="13"/>
      <c r="C34" s="13"/>
      <c r="D34" s="13"/>
      <c r="E34" s="13"/>
      <c r="F34" s="13"/>
    </row>
    <row r="35" spans="1:6" ht="15">
      <c r="A35" s="14"/>
      <c r="B35" s="14"/>
      <c r="C35" s="14"/>
      <c r="D35" s="14"/>
      <c r="E35" s="14"/>
      <c r="F35" s="14"/>
    </row>
    <row r="36" spans="1:6" ht="15">
      <c r="A36" s="14"/>
      <c r="B36" s="14"/>
      <c r="C36" s="14"/>
      <c r="D36" s="14"/>
      <c r="E36" s="14"/>
      <c r="F36" s="14"/>
    </row>
    <row r="37" spans="1:6" ht="15">
      <c r="A37" s="14"/>
      <c r="B37" s="14"/>
      <c r="C37" s="14"/>
      <c r="D37" s="14"/>
      <c r="E37" s="14"/>
      <c r="F37" s="14"/>
    </row>
    <row r="38" spans="1:6" ht="15">
      <c r="F38" s="14"/>
    </row>
    <row r="39" spans="1:6" ht="15">
      <c r="F39" s="14"/>
    </row>
    <row r="40" spans="1:6" ht="15">
      <c r="F40" s="14"/>
    </row>
    <row r="41" spans="1:6" ht="15">
      <c r="F41" s="14"/>
    </row>
  </sheetData>
  <sheetProtection selectLockedCells="1" selectUnlockedCells="1"/>
  <mergeCells count="24">
    <mergeCell ref="A2:G2"/>
    <mergeCell ref="A3:G3"/>
    <mergeCell ref="A4:G4"/>
    <mergeCell ref="A5:G5"/>
    <mergeCell ref="A13:D13"/>
    <mergeCell ref="A17:D17"/>
    <mergeCell ref="A18:D18"/>
    <mergeCell ref="A6:G6"/>
    <mergeCell ref="A7:F7"/>
    <mergeCell ref="A8:F8"/>
    <mergeCell ref="A12:D12"/>
    <mergeCell ref="A15:D15"/>
    <mergeCell ref="A14:D14"/>
    <mergeCell ref="A16:D16"/>
    <mergeCell ref="F30:G30"/>
    <mergeCell ref="F26:G26"/>
    <mergeCell ref="C27:D27"/>
    <mergeCell ref="F27:G27"/>
    <mergeCell ref="F29:G29"/>
    <mergeCell ref="A19:D19"/>
    <mergeCell ref="A20:D20"/>
    <mergeCell ref="A21:D21"/>
    <mergeCell ref="A22:D22"/>
    <mergeCell ref="C30:D30"/>
  </mergeCells>
  <phoneticPr fontId="13" type="noConversion"/>
  <pageMargins left="1" right="0.39374999999999999" top="0.98402777777777772" bottom="0.98402777777777772" header="0.51180555555555551" footer="0.51180555555555551"/>
  <pageSetup paperSize="9" scale="93" firstPageNumber="0" orientation="portrait" horizontalDpi="300" verticalDpi="300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FF"/>
  </sheetPr>
  <dimension ref="A1:H39"/>
  <sheetViews>
    <sheetView view="pageBreakPreview" zoomScale="66" zoomScaleSheetLayoutView="66" workbookViewId="0">
      <selection activeCell="M40" sqref="M40"/>
    </sheetView>
  </sheetViews>
  <sheetFormatPr defaultRowHeight="12.75"/>
  <cols>
    <col min="5" max="5" width="19.7109375" customWidth="1"/>
    <col min="6" max="6" width="20.28515625" customWidth="1"/>
    <col min="7" max="7" width="20" customWidth="1"/>
  </cols>
  <sheetData>
    <row r="1" spans="1:7" ht="15.75">
      <c r="A1" s="3"/>
      <c r="B1" s="3"/>
      <c r="C1" s="3"/>
      <c r="D1" s="3"/>
      <c r="E1" s="3"/>
      <c r="F1" s="3"/>
      <c r="G1" s="14"/>
    </row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3.5" customHeight="1">
      <c r="A3" s="362" t="s">
        <v>334</v>
      </c>
      <c r="B3" s="362"/>
      <c r="C3" s="362"/>
      <c r="D3" s="362"/>
      <c r="E3" s="362"/>
      <c r="F3" s="362"/>
      <c r="G3" s="362"/>
    </row>
    <row r="4" spans="1:7" ht="29.25" customHeight="1">
      <c r="A4" s="358"/>
      <c r="B4" s="358"/>
      <c r="C4" s="358"/>
      <c r="D4" s="358"/>
      <c r="E4" s="358"/>
      <c r="F4" s="358"/>
      <c r="G4" s="358"/>
    </row>
    <row r="5" spans="1:7" ht="15.75">
      <c r="A5" s="363" t="s">
        <v>1</v>
      </c>
      <c r="B5" s="363"/>
      <c r="C5" s="363"/>
      <c r="D5" s="363"/>
      <c r="E5" s="363"/>
      <c r="F5" s="363"/>
      <c r="G5" s="363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6.5" customHeight="1">
      <c r="A7" s="355"/>
      <c r="B7" s="355"/>
      <c r="C7" s="355"/>
      <c r="D7" s="355"/>
      <c r="E7" s="355"/>
      <c r="F7" s="355"/>
      <c r="G7" s="14"/>
    </row>
    <row r="8" spans="1:7" ht="15.75" customHeight="1">
      <c r="A8" s="355"/>
      <c r="B8" s="355"/>
      <c r="C8" s="355"/>
      <c r="D8" s="355"/>
      <c r="E8" s="355"/>
      <c r="F8" s="355"/>
      <c r="G8" s="14"/>
    </row>
    <row r="9" spans="1:7" ht="15.75">
      <c r="A9" s="3"/>
      <c r="B9" s="3"/>
      <c r="C9" s="3"/>
      <c r="D9" s="3"/>
      <c r="E9" s="3"/>
      <c r="F9" s="3"/>
      <c r="G9" s="14"/>
    </row>
    <row r="10" spans="1:7" ht="15.75">
      <c r="A10" s="3"/>
      <c r="B10" s="3"/>
      <c r="C10" s="3"/>
      <c r="D10" s="3"/>
      <c r="E10" s="3"/>
      <c r="F10" s="3"/>
      <c r="G10" s="14"/>
    </row>
    <row r="11" spans="1:7" ht="15.75">
      <c r="A11" s="3"/>
      <c r="B11" s="3"/>
      <c r="C11" s="3"/>
      <c r="D11" s="3"/>
      <c r="E11" s="3"/>
      <c r="F11" s="3"/>
      <c r="G11" s="14"/>
    </row>
    <row r="12" spans="1:7" ht="34.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7" ht="15.75">
      <c r="A13" s="359" t="s">
        <v>363</v>
      </c>
      <c r="B13" s="360"/>
      <c r="C13" s="360"/>
      <c r="D13" s="361"/>
      <c r="E13" s="22">
        <v>0</v>
      </c>
      <c r="F13" s="22">
        <v>0</v>
      </c>
      <c r="G13" s="22">
        <v>0</v>
      </c>
    </row>
    <row r="14" spans="1:7" ht="15.75">
      <c r="A14" s="359" t="s">
        <v>137</v>
      </c>
      <c r="B14" s="360"/>
      <c r="C14" s="360"/>
      <c r="D14" s="361"/>
      <c r="E14" s="22">
        <v>0</v>
      </c>
      <c r="F14" s="22">
        <v>0</v>
      </c>
      <c r="G14" s="22">
        <v>0</v>
      </c>
    </row>
    <row r="15" spans="1:7" ht="15.75">
      <c r="A15" s="343"/>
      <c r="B15" s="343"/>
      <c r="C15" s="343"/>
      <c r="D15" s="343"/>
      <c r="E15" s="22">
        <v>0</v>
      </c>
      <c r="F15" s="22">
        <v>0</v>
      </c>
      <c r="G15" s="22">
        <v>0</v>
      </c>
    </row>
    <row r="16" spans="1:7" ht="15.75">
      <c r="A16" s="343"/>
      <c r="B16" s="343"/>
      <c r="C16" s="343"/>
      <c r="D16" s="343"/>
      <c r="E16" s="22">
        <v>0</v>
      </c>
      <c r="F16" s="22">
        <v>0</v>
      </c>
      <c r="G16" s="22">
        <v>0</v>
      </c>
    </row>
    <row r="17" spans="1:8" ht="15.75">
      <c r="A17" s="343"/>
      <c r="B17" s="343"/>
      <c r="C17" s="343"/>
      <c r="D17" s="343"/>
      <c r="E17" s="22">
        <v>0</v>
      </c>
      <c r="F17" s="22">
        <v>0</v>
      </c>
      <c r="G17" s="22">
        <v>0</v>
      </c>
    </row>
    <row r="18" spans="1:8" ht="15.75">
      <c r="A18" s="343"/>
      <c r="B18" s="343"/>
      <c r="C18" s="343"/>
      <c r="D18" s="343"/>
      <c r="E18" s="22">
        <v>0</v>
      </c>
      <c r="F18" s="22">
        <v>0</v>
      </c>
      <c r="G18" s="22">
        <v>0</v>
      </c>
    </row>
    <row r="19" spans="1:8" ht="15.75">
      <c r="A19" s="344" t="s">
        <v>2</v>
      </c>
      <c r="B19" s="344"/>
      <c r="C19" s="344"/>
      <c r="D19" s="344"/>
      <c r="E19" s="5">
        <f>SUM(E13:E18)</f>
        <v>0</v>
      </c>
      <c r="F19" s="5">
        <f>SUM(F13:F18)</f>
        <v>0</v>
      </c>
      <c r="G19" s="5">
        <f>SUM(G13:G18)</f>
        <v>0</v>
      </c>
    </row>
    <row r="20" spans="1:8" ht="15.75">
      <c r="A20" s="344" t="s">
        <v>3</v>
      </c>
      <c r="B20" s="344"/>
      <c r="C20" s="344"/>
      <c r="D20" s="344"/>
      <c r="E20" s="5">
        <f>E19/1000</f>
        <v>0</v>
      </c>
      <c r="F20" s="5">
        <f>F19/1000</f>
        <v>0</v>
      </c>
      <c r="G20" s="5">
        <f>G19/1000</f>
        <v>0</v>
      </c>
    </row>
    <row r="21" spans="1:8" ht="15.75">
      <c r="A21" s="9"/>
      <c r="B21" s="9"/>
      <c r="C21" s="9"/>
      <c r="D21" s="9"/>
      <c r="E21" s="9"/>
      <c r="F21" s="9"/>
      <c r="G21" s="14"/>
    </row>
    <row r="22" spans="1:8" ht="15.75">
      <c r="A22" s="9"/>
      <c r="B22" s="9"/>
      <c r="C22" s="9"/>
      <c r="D22" s="9"/>
      <c r="E22" s="9"/>
      <c r="F22" s="9"/>
      <c r="G22" s="14"/>
    </row>
    <row r="23" spans="1:8" ht="15.75">
      <c r="A23" s="9"/>
      <c r="B23" s="9"/>
      <c r="C23" s="9"/>
      <c r="D23" s="9"/>
      <c r="E23" s="9"/>
      <c r="F23" s="9"/>
      <c r="G23" s="14"/>
    </row>
    <row r="24" spans="1:8" ht="15.75">
      <c r="A24" s="3" t="s">
        <v>4</v>
      </c>
      <c r="B24" s="3"/>
      <c r="C24" s="27"/>
      <c r="D24" s="27"/>
      <c r="E24" s="3"/>
      <c r="F24" s="353"/>
      <c r="G24" s="353"/>
      <c r="H24" s="9"/>
    </row>
    <row r="25" spans="1:8" ht="15.75">
      <c r="A25" s="3"/>
      <c r="B25" s="3"/>
      <c r="C25" s="352" t="s">
        <v>5</v>
      </c>
      <c r="D25" s="352"/>
      <c r="E25" s="3"/>
      <c r="F25" s="352" t="s">
        <v>6</v>
      </c>
      <c r="G25" s="352"/>
      <c r="H25" s="9"/>
    </row>
    <row r="26" spans="1:8" ht="15.75">
      <c r="A26" s="3"/>
      <c r="B26" s="3"/>
      <c r="C26" s="3"/>
      <c r="D26" s="3"/>
      <c r="E26" s="3"/>
      <c r="F26" s="3"/>
      <c r="G26" s="3"/>
      <c r="H26" s="9"/>
    </row>
    <row r="27" spans="1:8" ht="15.75">
      <c r="A27" s="3" t="s">
        <v>7</v>
      </c>
      <c r="B27" s="3"/>
      <c r="C27" s="27"/>
      <c r="D27" s="27"/>
      <c r="E27" s="3"/>
      <c r="F27" s="353"/>
      <c r="G27" s="353"/>
      <c r="H27" s="9"/>
    </row>
    <row r="28" spans="1:8" ht="15.75">
      <c r="A28" s="9"/>
      <c r="B28" s="9"/>
      <c r="C28" s="352" t="s">
        <v>5</v>
      </c>
      <c r="D28" s="352"/>
      <c r="E28" s="3"/>
      <c r="F28" s="352" t="s">
        <v>6</v>
      </c>
      <c r="G28" s="352"/>
      <c r="H28" s="9"/>
    </row>
    <row r="29" spans="1:8" ht="15.75">
      <c r="A29" s="9"/>
      <c r="B29" s="9"/>
      <c r="C29" s="9"/>
      <c r="D29" s="9"/>
      <c r="E29" s="9"/>
      <c r="F29" s="9"/>
    </row>
    <row r="30" spans="1:8" ht="15.75">
      <c r="A30" s="9"/>
      <c r="B30" s="9"/>
      <c r="C30" s="9"/>
      <c r="D30" s="9"/>
      <c r="E30" s="9"/>
      <c r="F30" s="9"/>
    </row>
    <row r="31" spans="1:8" ht="15.75">
      <c r="A31" s="9"/>
      <c r="B31" s="9"/>
      <c r="C31" s="9"/>
      <c r="D31" s="9"/>
      <c r="E31" s="9"/>
      <c r="F31" s="9"/>
    </row>
    <row r="32" spans="1:8" ht="15">
      <c r="A32" s="13"/>
      <c r="B32" s="13"/>
      <c r="C32" s="13"/>
      <c r="D32" s="13"/>
      <c r="E32" s="13"/>
      <c r="F32" s="13"/>
    </row>
    <row r="33" spans="1:6" ht="15">
      <c r="A33" s="14"/>
      <c r="B33" s="14"/>
      <c r="C33" s="14"/>
      <c r="D33" s="14"/>
      <c r="E33" s="14"/>
      <c r="F33" s="14"/>
    </row>
    <row r="34" spans="1:6" ht="15">
      <c r="A34" s="14"/>
      <c r="B34" s="14"/>
      <c r="C34" s="14"/>
      <c r="D34" s="14"/>
      <c r="E34" s="14"/>
      <c r="F34" s="14"/>
    </row>
    <row r="35" spans="1:6" ht="15">
      <c r="A35" s="14"/>
      <c r="B35" s="14"/>
      <c r="C35" s="14"/>
      <c r="D35" s="14"/>
      <c r="E35" s="14"/>
      <c r="F35" s="14"/>
    </row>
    <row r="36" spans="1:6" ht="15">
      <c r="F36" s="14"/>
    </row>
    <row r="37" spans="1:6" ht="15">
      <c r="F37" s="14"/>
    </row>
    <row r="38" spans="1:6" ht="15">
      <c r="F38" s="14"/>
    </row>
    <row r="39" spans="1:6" ht="15">
      <c r="F39" s="14"/>
    </row>
  </sheetData>
  <sheetProtection selectLockedCells="1" selectUnlockedCells="1"/>
  <mergeCells count="22">
    <mergeCell ref="F27:G27"/>
    <mergeCell ref="C28:D28"/>
    <mergeCell ref="F28:G28"/>
    <mergeCell ref="A17:D17"/>
    <mergeCell ref="A18:D18"/>
    <mergeCell ref="A19:D19"/>
    <mergeCell ref="A20:D20"/>
    <mergeCell ref="F24:G24"/>
    <mergeCell ref="C25:D25"/>
    <mergeCell ref="F25:G25"/>
    <mergeCell ref="A12:D12"/>
    <mergeCell ref="A13:D13"/>
    <mergeCell ref="A14:D14"/>
    <mergeCell ref="A15:D15"/>
    <mergeCell ref="A16:D16"/>
    <mergeCell ref="A8:F8"/>
    <mergeCell ref="A2:G2"/>
    <mergeCell ref="A3:G3"/>
    <mergeCell ref="A4:G4"/>
    <mergeCell ref="A5:G5"/>
    <mergeCell ref="A6:G6"/>
    <mergeCell ref="A7:F7"/>
  </mergeCells>
  <pageMargins left="0.90972222222222221" right="0.22013888888888888" top="0.98402777777777772" bottom="0.98402777777777772" header="0.51180555555555551" footer="0.51180555555555551"/>
  <pageSetup paperSize="9" scale="87" firstPageNumber="0" orientation="portrait" horizontalDpi="300" verticalDpi="300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FF"/>
  </sheetPr>
  <dimension ref="A1:H39"/>
  <sheetViews>
    <sheetView view="pageBreakPreview" zoomScale="66" zoomScaleSheetLayoutView="66" workbookViewId="0">
      <selection activeCell="A21" sqref="A21:IV24"/>
    </sheetView>
  </sheetViews>
  <sheetFormatPr defaultRowHeight="12.75"/>
  <cols>
    <col min="5" max="5" width="19.7109375" customWidth="1"/>
    <col min="6" max="6" width="20.28515625" customWidth="1"/>
    <col min="7" max="7" width="20" customWidth="1"/>
  </cols>
  <sheetData>
    <row r="1" spans="1:7" ht="15.75">
      <c r="A1" s="3"/>
      <c r="B1" s="3"/>
      <c r="C1" s="3"/>
      <c r="D1" s="3"/>
      <c r="E1" s="3"/>
      <c r="F1" s="3"/>
      <c r="G1" s="14"/>
    </row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3.5" customHeight="1">
      <c r="A3" s="362" t="s">
        <v>364</v>
      </c>
      <c r="B3" s="362"/>
      <c r="C3" s="362"/>
      <c r="D3" s="362"/>
      <c r="E3" s="362"/>
      <c r="F3" s="362"/>
      <c r="G3" s="362"/>
    </row>
    <row r="4" spans="1:7" ht="29.25" customHeight="1">
      <c r="A4" s="358"/>
      <c r="B4" s="358"/>
      <c r="C4" s="358"/>
      <c r="D4" s="358"/>
      <c r="E4" s="358"/>
      <c r="F4" s="358"/>
      <c r="G4" s="358"/>
    </row>
    <row r="5" spans="1:7" ht="15.75">
      <c r="A5" s="363" t="s">
        <v>1</v>
      </c>
      <c r="B5" s="363"/>
      <c r="C5" s="363"/>
      <c r="D5" s="363"/>
      <c r="E5" s="363"/>
      <c r="F5" s="363"/>
      <c r="G5" s="363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6.5" customHeight="1">
      <c r="A7" s="355"/>
      <c r="B7" s="355"/>
      <c r="C7" s="355"/>
      <c r="D7" s="355"/>
      <c r="E7" s="355"/>
      <c r="F7" s="355"/>
      <c r="G7" s="14"/>
    </row>
    <row r="8" spans="1:7" ht="15.75" customHeight="1">
      <c r="A8" s="355"/>
      <c r="B8" s="355"/>
      <c r="C8" s="355"/>
      <c r="D8" s="355"/>
      <c r="E8" s="355"/>
      <c r="F8" s="355"/>
      <c r="G8" s="14"/>
    </row>
    <row r="9" spans="1:7" ht="15.75">
      <c r="A9" s="3"/>
      <c r="B9" s="3"/>
      <c r="C9" s="3"/>
      <c r="D9" s="3"/>
      <c r="E9" s="3"/>
      <c r="F9" s="3"/>
      <c r="G9" s="14"/>
    </row>
    <row r="10" spans="1:7" ht="15.75">
      <c r="A10" s="3"/>
      <c r="B10" s="3"/>
      <c r="C10" s="3"/>
      <c r="D10" s="3"/>
      <c r="E10" s="3"/>
      <c r="F10" s="3"/>
      <c r="G10" s="14"/>
    </row>
    <row r="11" spans="1:7" ht="15.75">
      <c r="A11" s="3"/>
      <c r="B11" s="3"/>
      <c r="C11" s="3"/>
      <c r="D11" s="3"/>
      <c r="E11" s="3"/>
      <c r="F11" s="3"/>
      <c r="G11" s="14"/>
    </row>
    <row r="12" spans="1:7" ht="34.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7" ht="15.75">
      <c r="A13" s="359"/>
      <c r="B13" s="360"/>
      <c r="C13" s="360"/>
      <c r="D13" s="361"/>
      <c r="E13" s="22">
        <v>0</v>
      </c>
      <c r="F13" s="22">
        <v>0</v>
      </c>
      <c r="G13" s="22">
        <v>0</v>
      </c>
    </row>
    <row r="14" spans="1:7" ht="15.75">
      <c r="A14" s="359"/>
      <c r="B14" s="360"/>
      <c r="C14" s="360"/>
      <c r="D14" s="361"/>
      <c r="E14" s="22">
        <v>0</v>
      </c>
      <c r="F14" s="22">
        <v>0</v>
      </c>
      <c r="G14" s="22">
        <v>0</v>
      </c>
    </row>
    <row r="15" spans="1:7" ht="15.75">
      <c r="A15" s="343"/>
      <c r="B15" s="343"/>
      <c r="C15" s="343"/>
      <c r="D15" s="343"/>
      <c r="E15" s="22">
        <v>0</v>
      </c>
      <c r="F15" s="22">
        <v>0</v>
      </c>
      <c r="G15" s="22">
        <v>0</v>
      </c>
    </row>
    <row r="16" spans="1:7" ht="15.75">
      <c r="A16" s="343"/>
      <c r="B16" s="343"/>
      <c r="C16" s="343"/>
      <c r="D16" s="343"/>
      <c r="E16" s="22">
        <v>0</v>
      </c>
      <c r="F16" s="22">
        <v>0</v>
      </c>
      <c r="G16" s="22">
        <v>0</v>
      </c>
    </row>
    <row r="17" spans="1:8" ht="15.75">
      <c r="A17" s="343"/>
      <c r="B17" s="343"/>
      <c r="C17" s="343"/>
      <c r="D17" s="343"/>
      <c r="E17" s="22">
        <v>0</v>
      </c>
      <c r="F17" s="22">
        <v>0</v>
      </c>
      <c r="G17" s="22">
        <v>0</v>
      </c>
    </row>
    <row r="18" spans="1:8" ht="15.75">
      <c r="A18" s="343"/>
      <c r="B18" s="343"/>
      <c r="C18" s="343"/>
      <c r="D18" s="343"/>
      <c r="E18" s="22">
        <v>0</v>
      </c>
      <c r="F18" s="22">
        <v>0</v>
      </c>
      <c r="G18" s="22">
        <v>0</v>
      </c>
    </row>
    <row r="19" spans="1:8" ht="15.75">
      <c r="A19" s="344" t="s">
        <v>2</v>
      </c>
      <c r="B19" s="344"/>
      <c r="C19" s="344"/>
      <c r="D19" s="344"/>
      <c r="E19" s="5">
        <f>SUM(E13:E18)</f>
        <v>0</v>
      </c>
      <c r="F19" s="5">
        <f>SUM(F13:F18)</f>
        <v>0</v>
      </c>
      <c r="G19" s="5">
        <f>SUM(G13:G18)</f>
        <v>0</v>
      </c>
    </row>
    <row r="20" spans="1:8" ht="15.75">
      <c r="A20" s="344" t="s">
        <v>3</v>
      </c>
      <c r="B20" s="344"/>
      <c r="C20" s="344"/>
      <c r="D20" s="344"/>
      <c r="E20" s="5">
        <f>E19/1000</f>
        <v>0</v>
      </c>
      <c r="F20" s="5">
        <f>F19/1000</f>
        <v>0</v>
      </c>
      <c r="G20" s="5">
        <f>G19/1000</f>
        <v>0</v>
      </c>
    </row>
    <row r="21" spans="1:8" ht="15.75">
      <c r="A21" s="9"/>
      <c r="B21" s="9"/>
      <c r="C21" s="9"/>
      <c r="D21" s="9"/>
      <c r="E21" s="9"/>
      <c r="F21" s="9"/>
      <c r="G21" s="14"/>
    </row>
    <row r="22" spans="1:8" ht="15.75">
      <c r="A22" s="9"/>
      <c r="B22" s="9"/>
      <c r="C22" s="9"/>
      <c r="D22" s="9"/>
      <c r="E22" s="9"/>
      <c r="F22" s="9"/>
      <c r="G22" s="14"/>
    </row>
    <row r="23" spans="1:8" ht="15.75">
      <c r="A23" s="9"/>
      <c r="B23" s="9"/>
      <c r="C23" s="9"/>
      <c r="D23" s="9"/>
      <c r="E23" s="9"/>
      <c r="F23" s="9"/>
      <c r="G23" s="14"/>
    </row>
    <row r="24" spans="1:8" ht="15.75">
      <c r="A24" s="3" t="s">
        <v>4</v>
      </c>
      <c r="B24" s="3"/>
      <c r="C24" s="27"/>
      <c r="D24" s="27"/>
      <c r="E24" s="3"/>
      <c r="F24" s="353"/>
      <c r="G24" s="353"/>
      <c r="H24" s="9"/>
    </row>
    <row r="25" spans="1:8" ht="15.75">
      <c r="A25" s="3"/>
      <c r="B25" s="3"/>
      <c r="C25" s="352" t="s">
        <v>5</v>
      </c>
      <c r="D25" s="352"/>
      <c r="E25" s="3"/>
      <c r="F25" s="352" t="s">
        <v>6</v>
      </c>
      <c r="G25" s="352"/>
      <c r="H25" s="9"/>
    </row>
    <row r="26" spans="1:8" ht="15.75">
      <c r="A26" s="3"/>
      <c r="B26" s="3"/>
      <c r="C26" s="3"/>
      <c r="D26" s="3"/>
      <c r="E26" s="3"/>
      <c r="F26" s="3"/>
      <c r="G26" s="3"/>
      <c r="H26" s="9"/>
    </row>
    <row r="27" spans="1:8" ht="15.75">
      <c r="A27" s="3" t="s">
        <v>7</v>
      </c>
      <c r="B27" s="3"/>
      <c r="C27" s="27"/>
      <c r="D27" s="27"/>
      <c r="E27" s="3"/>
      <c r="F27" s="353"/>
      <c r="G27" s="353"/>
      <c r="H27" s="9"/>
    </row>
    <row r="28" spans="1:8" ht="15.75">
      <c r="A28" s="9"/>
      <c r="B28" s="9"/>
      <c r="C28" s="352" t="s">
        <v>5</v>
      </c>
      <c r="D28" s="352"/>
      <c r="E28" s="3"/>
      <c r="F28" s="352" t="s">
        <v>6</v>
      </c>
      <c r="G28" s="352"/>
      <c r="H28" s="9"/>
    </row>
    <row r="29" spans="1:8" ht="15.75">
      <c r="A29" s="9"/>
      <c r="B29" s="9"/>
      <c r="C29" s="9"/>
      <c r="D29" s="9"/>
      <c r="E29" s="9"/>
      <c r="F29" s="9"/>
    </row>
    <row r="30" spans="1:8" ht="15.75">
      <c r="A30" s="9"/>
      <c r="B30" s="9"/>
      <c r="C30" s="9"/>
      <c r="D30" s="9"/>
      <c r="E30" s="9"/>
      <c r="F30" s="9"/>
    </row>
    <row r="31" spans="1:8" ht="15.75">
      <c r="A31" s="9"/>
      <c r="B31" s="9"/>
      <c r="C31" s="9"/>
      <c r="D31" s="9"/>
      <c r="E31" s="9"/>
      <c r="F31" s="9"/>
    </row>
    <row r="32" spans="1:8" ht="15">
      <c r="A32" s="13"/>
      <c r="B32" s="13"/>
      <c r="C32" s="13"/>
      <c r="D32" s="13"/>
      <c r="E32" s="13"/>
      <c r="F32" s="13"/>
    </row>
    <row r="33" spans="1:6" ht="15">
      <c r="A33" s="14"/>
      <c r="B33" s="14"/>
      <c r="C33" s="14"/>
      <c r="D33" s="14"/>
      <c r="E33" s="14"/>
      <c r="F33" s="14"/>
    </row>
    <row r="34" spans="1:6" ht="15">
      <c r="A34" s="14"/>
      <c r="B34" s="14"/>
      <c r="C34" s="14"/>
      <c r="D34" s="14"/>
      <c r="E34" s="14"/>
      <c r="F34" s="14"/>
    </row>
    <row r="35" spans="1:6" ht="15">
      <c r="A35" s="14"/>
      <c r="B35" s="14"/>
      <c r="C35" s="14"/>
      <c r="D35" s="14"/>
      <c r="E35" s="14"/>
      <c r="F35" s="14"/>
    </row>
    <row r="36" spans="1:6" ht="15">
      <c r="F36" s="14"/>
    </row>
    <row r="37" spans="1:6" ht="15">
      <c r="F37" s="14"/>
    </row>
    <row r="38" spans="1:6" ht="15">
      <c r="F38" s="14"/>
    </row>
    <row r="39" spans="1:6" ht="15">
      <c r="F39" s="14"/>
    </row>
  </sheetData>
  <sheetProtection selectLockedCells="1" selectUnlockedCells="1"/>
  <mergeCells count="22">
    <mergeCell ref="F27:G27"/>
    <mergeCell ref="C28:D28"/>
    <mergeCell ref="F28:G28"/>
    <mergeCell ref="A17:D17"/>
    <mergeCell ref="A18:D18"/>
    <mergeCell ref="A19:D19"/>
    <mergeCell ref="A20:D20"/>
    <mergeCell ref="F24:G24"/>
    <mergeCell ref="C25:D25"/>
    <mergeCell ref="F25:G25"/>
    <mergeCell ref="A12:D12"/>
    <mergeCell ref="A13:D13"/>
    <mergeCell ref="A14:D14"/>
    <mergeCell ref="A15:D15"/>
    <mergeCell ref="A16:D16"/>
    <mergeCell ref="A8:F8"/>
    <mergeCell ref="A2:G2"/>
    <mergeCell ref="A3:G3"/>
    <mergeCell ref="A4:G4"/>
    <mergeCell ref="A5:G5"/>
    <mergeCell ref="A6:G6"/>
    <mergeCell ref="A7:F7"/>
  </mergeCells>
  <pageMargins left="0.90972222222222221" right="0.22013888888888888" top="0.98402777777777772" bottom="0.98402777777777772" header="0.51180555555555551" footer="0.51180555555555551"/>
  <pageSetup paperSize="9" scale="87" firstPageNumber="0" orientation="portrait" horizontalDpi="300" verticalDpi="300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FF"/>
  </sheetPr>
  <dimension ref="A1:H39"/>
  <sheetViews>
    <sheetView view="pageBreakPreview" zoomScale="66" zoomScaleSheetLayoutView="66" workbookViewId="0">
      <selection activeCell="A21" sqref="A21:IV24"/>
    </sheetView>
  </sheetViews>
  <sheetFormatPr defaultRowHeight="12.75"/>
  <cols>
    <col min="5" max="5" width="19.7109375" customWidth="1"/>
    <col min="6" max="6" width="20.28515625" customWidth="1"/>
    <col min="7" max="7" width="20" customWidth="1"/>
  </cols>
  <sheetData>
    <row r="1" spans="1:7" ht="15.75">
      <c r="A1" s="3"/>
      <c r="B1" s="3"/>
      <c r="C1" s="3"/>
      <c r="D1" s="3"/>
      <c r="E1" s="3"/>
      <c r="F1" s="3"/>
      <c r="G1" s="14"/>
    </row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3.5" customHeight="1">
      <c r="A3" s="362" t="s">
        <v>335</v>
      </c>
      <c r="B3" s="362"/>
      <c r="C3" s="362"/>
      <c r="D3" s="362"/>
      <c r="E3" s="362"/>
      <c r="F3" s="362"/>
      <c r="G3" s="362"/>
    </row>
    <row r="4" spans="1:7" ht="29.25" customHeight="1">
      <c r="A4" s="358"/>
      <c r="B4" s="358"/>
      <c r="C4" s="358"/>
      <c r="D4" s="358"/>
      <c r="E4" s="358"/>
      <c r="F4" s="358"/>
      <c r="G4" s="358"/>
    </row>
    <row r="5" spans="1:7" ht="15.75">
      <c r="A5" s="363" t="s">
        <v>1</v>
      </c>
      <c r="B5" s="363"/>
      <c r="C5" s="363"/>
      <c r="D5" s="363"/>
      <c r="E5" s="363"/>
      <c r="F5" s="363"/>
      <c r="G5" s="363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6.5" customHeight="1">
      <c r="A7" s="355"/>
      <c r="B7" s="355"/>
      <c r="C7" s="355"/>
      <c r="D7" s="355"/>
      <c r="E7" s="355"/>
      <c r="F7" s="355"/>
      <c r="G7" s="14"/>
    </row>
    <row r="8" spans="1:7" ht="15.75" customHeight="1">
      <c r="A8" s="355"/>
      <c r="B8" s="355"/>
      <c r="C8" s="355"/>
      <c r="D8" s="355"/>
      <c r="E8" s="355"/>
      <c r="F8" s="355"/>
      <c r="G8" s="14"/>
    </row>
    <row r="9" spans="1:7" ht="15.75">
      <c r="A9" s="3"/>
      <c r="B9" s="3"/>
      <c r="C9" s="3"/>
      <c r="D9" s="3"/>
      <c r="E9" s="3"/>
      <c r="F9" s="3"/>
      <c r="G9" s="14"/>
    </row>
    <row r="10" spans="1:7" ht="15.75">
      <c r="A10" s="3"/>
      <c r="B10" s="3"/>
      <c r="C10" s="3"/>
      <c r="D10" s="3"/>
      <c r="E10" s="3"/>
      <c r="F10" s="3"/>
      <c r="G10" s="14"/>
    </row>
    <row r="11" spans="1:7" ht="15.75">
      <c r="A11" s="3"/>
      <c r="B11" s="3"/>
      <c r="C11" s="3"/>
      <c r="D11" s="3"/>
      <c r="E11" s="3"/>
      <c r="F11" s="3"/>
      <c r="G11" s="14"/>
    </row>
    <row r="12" spans="1:7" ht="34.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7" ht="15.75">
      <c r="A13" s="343"/>
      <c r="B13" s="343"/>
      <c r="C13" s="343"/>
      <c r="D13" s="343"/>
      <c r="E13" s="22">
        <v>0</v>
      </c>
      <c r="F13" s="22">
        <v>0</v>
      </c>
      <c r="G13" s="22">
        <v>0</v>
      </c>
    </row>
    <row r="14" spans="1:7" ht="15.75">
      <c r="A14" s="343"/>
      <c r="B14" s="343"/>
      <c r="C14" s="343"/>
      <c r="D14" s="343"/>
      <c r="E14" s="22">
        <v>0</v>
      </c>
      <c r="F14" s="22">
        <v>0</v>
      </c>
      <c r="G14" s="22">
        <v>0</v>
      </c>
    </row>
    <row r="15" spans="1:7" ht="15.75">
      <c r="A15" s="343"/>
      <c r="B15" s="343"/>
      <c r="C15" s="343"/>
      <c r="D15" s="343"/>
      <c r="E15" s="22">
        <v>0</v>
      </c>
      <c r="F15" s="22">
        <v>0</v>
      </c>
      <c r="G15" s="22">
        <v>0</v>
      </c>
    </row>
    <row r="16" spans="1:7" ht="15.75">
      <c r="A16" s="343"/>
      <c r="B16" s="343"/>
      <c r="C16" s="343"/>
      <c r="D16" s="343"/>
      <c r="E16" s="22">
        <v>0</v>
      </c>
      <c r="F16" s="22">
        <v>0</v>
      </c>
      <c r="G16" s="22">
        <v>0</v>
      </c>
    </row>
    <row r="17" spans="1:8" ht="15.75">
      <c r="A17" s="343"/>
      <c r="B17" s="343"/>
      <c r="C17" s="343"/>
      <c r="D17" s="343"/>
      <c r="E17" s="22">
        <v>0</v>
      </c>
      <c r="F17" s="22">
        <v>0</v>
      </c>
      <c r="G17" s="22">
        <v>0</v>
      </c>
    </row>
    <row r="18" spans="1:8" ht="15.75">
      <c r="A18" s="343"/>
      <c r="B18" s="343"/>
      <c r="C18" s="343"/>
      <c r="D18" s="343"/>
      <c r="E18" s="22">
        <v>0</v>
      </c>
      <c r="F18" s="22">
        <v>0</v>
      </c>
      <c r="G18" s="22">
        <v>0</v>
      </c>
    </row>
    <row r="19" spans="1:8" ht="15.75">
      <c r="A19" s="344" t="s">
        <v>2</v>
      </c>
      <c r="B19" s="344"/>
      <c r="C19" s="344"/>
      <c r="D19" s="344"/>
      <c r="E19" s="5">
        <f>SUM(E13:E18)</f>
        <v>0</v>
      </c>
      <c r="F19" s="5">
        <f>SUM(F13:F18)</f>
        <v>0</v>
      </c>
      <c r="G19" s="5">
        <f>SUM(G13:G18)</f>
        <v>0</v>
      </c>
    </row>
    <row r="20" spans="1:8" ht="15.75">
      <c r="A20" s="344" t="s">
        <v>3</v>
      </c>
      <c r="B20" s="344"/>
      <c r="C20" s="344"/>
      <c r="D20" s="344"/>
      <c r="E20" s="5">
        <f>E19/1000</f>
        <v>0</v>
      </c>
      <c r="F20" s="5">
        <f>F19/1000</f>
        <v>0</v>
      </c>
      <c r="G20" s="5">
        <f>G19/1000</f>
        <v>0</v>
      </c>
    </row>
    <row r="21" spans="1:8" ht="15.75">
      <c r="A21" s="9"/>
      <c r="B21" s="9"/>
      <c r="C21" s="9"/>
      <c r="D21" s="9"/>
      <c r="E21" s="9"/>
      <c r="F21" s="9"/>
      <c r="G21" s="14"/>
    </row>
    <row r="22" spans="1:8" ht="15.75">
      <c r="A22" s="9"/>
      <c r="B22" s="9"/>
      <c r="C22" s="9"/>
      <c r="D22" s="9"/>
      <c r="E22" s="9"/>
      <c r="F22" s="9"/>
      <c r="G22" s="14"/>
    </row>
    <row r="23" spans="1:8" ht="15.75">
      <c r="A23" s="9"/>
      <c r="B23" s="9"/>
      <c r="C23" s="9"/>
      <c r="D23" s="9"/>
      <c r="E23" s="9"/>
      <c r="F23" s="9"/>
      <c r="G23" s="14"/>
    </row>
    <row r="24" spans="1:8" ht="15.75">
      <c r="A24" s="3" t="s">
        <v>4</v>
      </c>
      <c r="B24" s="3"/>
      <c r="C24" s="27"/>
      <c r="D24" s="27"/>
      <c r="E24" s="3"/>
      <c r="F24" s="353"/>
      <c r="G24" s="353"/>
      <c r="H24" s="9"/>
    </row>
    <row r="25" spans="1:8" ht="15.75">
      <c r="A25" s="3"/>
      <c r="B25" s="3"/>
      <c r="C25" s="352" t="s">
        <v>5</v>
      </c>
      <c r="D25" s="352"/>
      <c r="E25" s="3"/>
      <c r="F25" s="352" t="s">
        <v>6</v>
      </c>
      <c r="G25" s="352"/>
      <c r="H25" s="9"/>
    </row>
    <row r="26" spans="1:8" ht="15.75">
      <c r="A26" s="3"/>
      <c r="B26" s="3"/>
      <c r="C26" s="3"/>
      <c r="D26" s="3"/>
      <c r="E26" s="3"/>
      <c r="F26" s="3"/>
      <c r="G26" s="3"/>
      <c r="H26" s="9"/>
    </row>
    <row r="27" spans="1:8" ht="15.75">
      <c r="A27" s="3" t="s">
        <v>7</v>
      </c>
      <c r="B27" s="3"/>
      <c r="C27" s="27"/>
      <c r="D27" s="27"/>
      <c r="E27" s="3"/>
      <c r="F27" s="353"/>
      <c r="G27" s="353"/>
      <c r="H27" s="9"/>
    </row>
    <row r="28" spans="1:8" ht="15.75">
      <c r="A28" s="9"/>
      <c r="B28" s="9"/>
      <c r="C28" s="352" t="s">
        <v>5</v>
      </c>
      <c r="D28" s="352"/>
      <c r="E28" s="3"/>
      <c r="F28" s="352" t="s">
        <v>6</v>
      </c>
      <c r="G28" s="352"/>
      <c r="H28" s="9"/>
    </row>
    <row r="29" spans="1:8" ht="15.75">
      <c r="A29" s="9"/>
      <c r="B29" s="9"/>
      <c r="C29" s="9"/>
      <c r="D29" s="9"/>
      <c r="E29" s="9"/>
      <c r="F29" s="9"/>
    </row>
    <row r="30" spans="1:8" ht="15.75">
      <c r="A30" s="9"/>
      <c r="B30" s="9"/>
      <c r="C30" s="9"/>
      <c r="D30" s="9"/>
      <c r="E30" s="9"/>
      <c r="F30" s="9"/>
    </row>
    <row r="31" spans="1:8" ht="15.75">
      <c r="A31" s="9"/>
      <c r="B31" s="9"/>
      <c r="C31" s="9"/>
      <c r="D31" s="9"/>
      <c r="E31" s="9"/>
      <c r="F31" s="9"/>
    </row>
    <row r="32" spans="1:8" ht="15">
      <c r="A32" s="13"/>
      <c r="B32" s="13"/>
      <c r="C32" s="13"/>
      <c r="D32" s="13"/>
      <c r="E32" s="13"/>
      <c r="F32" s="13"/>
    </row>
    <row r="33" spans="1:6" ht="15">
      <c r="A33" s="14"/>
      <c r="B33" s="14"/>
      <c r="C33" s="14"/>
      <c r="D33" s="14"/>
      <c r="E33" s="14"/>
      <c r="F33" s="14"/>
    </row>
    <row r="34" spans="1:6" ht="15">
      <c r="A34" s="14"/>
      <c r="B34" s="14"/>
      <c r="C34" s="14"/>
      <c r="D34" s="14"/>
      <c r="E34" s="14"/>
      <c r="F34" s="14"/>
    </row>
    <row r="35" spans="1:6" ht="15">
      <c r="A35" s="14"/>
      <c r="B35" s="14"/>
      <c r="C35" s="14"/>
      <c r="D35" s="14"/>
      <c r="E35" s="14"/>
      <c r="F35" s="14"/>
    </row>
    <row r="36" spans="1:6" ht="15">
      <c r="F36" s="14"/>
    </row>
    <row r="37" spans="1:6" ht="15">
      <c r="F37" s="14"/>
    </row>
    <row r="38" spans="1:6" ht="15">
      <c r="F38" s="14"/>
    </row>
    <row r="39" spans="1:6" ht="15">
      <c r="F39" s="14"/>
    </row>
  </sheetData>
  <sheetProtection selectLockedCells="1" selectUnlockedCells="1"/>
  <mergeCells count="22">
    <mergeCell ref="F27:G27"/>
    <mergeCell ref="C28:D28"/>
    <mergeCell ref="F28:G28"/>
    <mergeCell ref="A17:D17"/>
    <mergeCell ref="A18:D18"/>
    <mergeCell ref="A19:D19"/>
    <mergeCell ref="A20:D20"/>
    <mergeCell ref="F24:G24"/>
    <mergeCell ref="C25:D25"/>
    <mergeCell ref="F25:G25"/>
    <mergeCell ref="A12:D12"/>
    <mergeCell ref="A13:D13"/>
    <mergeCell ref="A14:D14"/>
    <mergeCell ref="A15:D15"/>
    <mergeCell ref="A16:D16"/>
    <mergeCell ref="A8:F8"/>
    <mergeCell ref="A2:G2"/>
    <mergeCell ref="A3:G3"/>
    <mergeCell ref="A4:G4"/>
    <mergeCell ref="A5:G5"/>
    <mergeCell ref="A6:G6"/>
    <mergeCell ref="A7:F7"/>
  </mergeCells>
  <pageMargins left="0.90972222222222221" right="0.22013888888888888" top="0.98402777777777772" bottom="0.98402777777777772" header="0.51180555555555551" footer="0.51180555555555551"/>
  <pageSetup paperSize="9" scale="87" firstPageNumber="0" orientation="portrait" horizontalDpi="300" verticalDpi="300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FF"/>
  </sheetPr>
  <dimension ref="A1:I37"/>
  <sheetViews>
    <sheetView view="pageBreakPreview" zoomScale="66" zoomScaleSheetLayoutView="66" workbookViewId="0">
      <selection activeCell="K32" sqref="K32"/>
    </sheetView>
  </sheetViews>
  <sheetFormatPr defaultRowHeight="12.75"/>
  <cols>
    <col min="5" max="5" width="17.5703125" customWidth="1"/>
    <col min="6" max="6" width="16.140625" customWidth="1"/>
    <col min="7" max="7" width="16.5703125" customWidth="1"/>
  </cols>
  <sheetData>
    <row r="1" spans="1:9" ht="15.75">
      <c r="A1" s="3"/>
      <c r="B1" s="3"/>
      <c r="C1" s="3"/>
      <c r="D1" s="3"/>
      <c r="E1" s="3"/>
      <c r="F1" s="3"/>
      <c r="G1" s="14"/>
    </row>
    <row r="2" spans="1:9" ht="15.75">
      <c r="A2" s="357" t="s">
        <v>0</v>
      </c>
      <c r="B2" s="357"/>
      <c r="C2" s="357"/>
      <c r="D2" s="357"/>
      <c r="E2" s="357"/>
      <c r="F2" s="357"/>
      <c r="G2" s="357"/>
    </row>
    <row r="3" spans="1:9" ht="29.25" customHeight="1">
      <c r="A3" s="368" t="s">
        <v>336</v>
      </c>
      <c r="B3" s="368"/>
      <c r="C3" s="368"/>
      <c r="D3" s="368"/>
      <c r="E3" s="368"/>
      <c r="F3" s="368"/>
      <c r="G3" s="368"/>
    </row>
    <row r="4" spans="1:9" ht="35.25" customHeight="1">
      <c r="A4" s="358"/>
      <c r="B4" s="358"/>
      <c r="C4" s="358"/>
      <c r="D4" s="358"/>
      <c r="E4" s="358"/>
      <c r="F4" s="358"/>
      <c r="G4" s="358"/>
    </row>
    <row r="5" spans="1:9" ht="15.75">
      <c r="A5" s="369" t="s">
        <v>1</v>
      </c>
      <c r="B5" s="369"/>
      <c r="C5" s="369"/>
      <c r="D5" s="369"/>
      <c r="E5" s="369"/>
      <c r="F5" s="369"/>
      <c r="G5" s="369"/>
    </row>
    <row r="6" spans="1:9" ht="15.75" customHeight="1">
      <c r="A6" s="357" t="s">
        <v>317</v>
      </c>
      <c r="B6" s="357"/>
      <c r="C6" s="357"/>
      <c r="D6" s="357"/>
      <c r="E6" s="357"/>
      <c r="F6" s="357"/>
      <c r="G6" s="357"/>
    </row>
    <row r="7" spans="1:9" ht="16.5" customHeight="1">
      <c r="A7" s="355"/>
      <c r="B7" s="355"/>
      <c r="C7" s="355"/>
      <c r="D7" s="355"/>
      <c r="E7" s="355"/>
      <c r="F7" s="355"/>
      <c r="G7" s="14"/>
    </row>
    <row r="8" spans="1:9" ht="15.75" customHeight="1">
      <c r="A8" s="357"/>
      <c r="B8" s="357"/>
      <c r="C8" s="357"/>
      <c r="D8" s="357"/>
      <c r="E8" s="357"/>
      <c r="F8" s="357"/>
      <c r="G8" s="14"/>
      <c r="I8" s="2"/>
    </row>
    <row r="9" spans="1:9" ht="15.75">
      <c r="A9" s="3"/>
      <c r="B9" s="3"/>
      <c r="C9" s="3"/>
      <c r="D9" s="3"/>
      <c r="E9" s="3"/>
      <c r="F9" s="3"/>
      <c r="G9" s="14"/>
    </row>
    <row r="10" spans="1:9" ht="15.75">
      <c r="A10" s="3"/>
      <c r="B10" s="3"/>
      <c r="C10" s="3"/>
      <c r="D10" s="3"/>
      <c r="E10" s="3"/>
      <c r="F10" s="3"/>
      <c r="G10" s="14"/>
    </row>
    <row r="11" spans="1:9" ht="15.75">
      <c r="A11" s="3"/>
      <c r="B11" s="3"/>
      <c r="C11" s="3"/>
      <c r="D11" s="3"/>
      <c r="E11" s="3"/>
      <c r="F11" s="3"/>
      <c r="G11" s="14"/>
    </row>
    <row r="12" spans="1:9" ht="32.2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9" ht="24.75" customHeight="1">
      <c r="A13" s="354"/>
      <c r="B13" s="354"/>
      <c r="C13" s="354"/>
      <c r="D13" s="354"/>
      <c r="E13" s="49">
        <v>0</v>
      </c>
      <c r="F13" s="49">
        <v>0</v>
      </c>
      <c r="G13" s="49">
        <v>0</v>
      </c>
    </row>
    <row r="14" spans="1:9" ht="24.75" customHeight="1">
      <c r="A14" s="364"/>
      <c r="B14" s="365"/>
      <c r="C14" s="365"/>
      <c r="D14" s="366"/>
      <c r="E14" s="49">
        <v>0</v>
      </c>
      <c r="F14" s="49">
        <v>0</v>
      </c>
      <c r="G14" s="49">
        <v>0</v>
      </c>
    </row>
    <row r="15" spans="1:9" ht="24.75" customHeight="1">
      <c r="A15" s="364"/>
      <c r="B15" s="365"/>
      <c r="C15" s="365"/>
      <c r="D15" s="366"/>
      <c r="E15" s="49">
        <v>0</v>
      </c>
      <c r="F15" s="49">
        <v>0</v>
      </c>
      <c r="G15" s="49">
        <v>0</v>
      </c>
    </row>
    <row r="16" spans="1:9" ht="24.75" customHeight="1">
      <c r="A16" s="367"/>
      <c r="B16" s="367"/>
      <c r="C16" s="367"/>
      <c r="D16" s="367"/>
      <c r="E16" s="49">
        <v>0</v>
      </c>
      <c r="F16" s="49">
        <v>0</v>
      </c>
      <c r="G16" s="49">
        <v>0</v>
      </c>
    </row>
    <row r="17" spans="1:8" ht="16.5" customHeight="1">
      <c r="A17" s="344" t="s">
        <v>2</v>
      </c>
      <c r="B17" s="344"/>
      <c r="C17" s="344"/>
      <c r="D17" s="344"/>
      <c r="E17" s="47">
        <f>SUM(E13:E16)</f>
        <v>0</v>
      </c>
      <c r="F17" s="47">
        <f>SUM(F13:F16)</f>
        <v>0</v>
      </c>
      <c r="G17" s="47">
        <f>SUM(G13:G16)</f>
        <v>0</v>
      </c>
    </row>
    <row r="18" spans="1:8" ht="15.75">
      <c r="A18" s="344" t="s">
        <v>3</v>
      </c>
      <c r="B18" s="344"/>
      <c r="C18" s="344"/>
      <c r="D18" s="344"/>
      <c r="E18" s="47">
        <f>E17/1000</f>
        <v>0</v>
      </c>
      <c r="F18" s="47">
        <f>F17/1000</f>
        <v>0</v>
      </c>
      <c r="G18" s="47">
        <f>G17/1000</f>
        <v>0</v>
      </c>
    </row>
    <row r="19" spans="1:8" ht="15.75">
      <c r="A19" s="9"/>
      <c r="B19" s="9"/>
      <c r="C19" s="9"/>
      <c r="D19" s="9"/>
      <c r="E19" s="9"/>
      <c r="F19" s="9"/>
      <c r="G19" s="14"/>
    </row>
    <row r="20" spans="1:8" ht="15.75">
      <c r="A20" s="9"/>
      <c r="B20" s="9"/>
      <c r="C20" s="9"/>
      <c r="D20" s="9"/>
      <c r="E20" s="9"/>
      <c r="F20" s="9"/>
      <c r="G20" s="14"/>
    </row>
    <row r="21" spans="1:8" ht="15.75">
      <c r="A21" s="9"/>
      <c r="B21" s="9"/>
      <c r="C21" s="9"/>
      <c r="D21" s="9"/>
      <c r="E21" s="9"/>
      <c r="F21" s="9"/>
      <c r="G21" s="14"/>
    </row>
    <row r="22" spans="1:8" ht="15.75">
      <c r="A22" s="3" t="s">
        <v>4</v>
      </c>
      <c r="B22" s="3"/>
      <c r="C22" s="27"/>
      <c r="D22" s="27"/>
      <c r="E22" s="3"/>
      <c r="F22" s="353"/>
      <c r="G22" s="353"/>
      <c r="H22" s="9"/>
    </row>
    <row r="23" spans="1:8" ht="15.75">
      <c r="A23" s="3"/>
      <c r="B23" s="3"/>
      <c r="C23" s="352" t="s">
        <v>5</v>
      </c>
      <c r="D23" s="352"/>
      <c r="E23" s="3"/>
      <c r="F23" s="352" t="s">
        <v>6</v>
      </c>
      <c r="G23" s="352"/>
      <c r="H23" s="9"/>
    </row>
    <row r="24" spans="1:8" ht="15.75">
      <c r="A24" s="3"/>
      <c r="B24" s="3"/>
      <c r="C24" s="3"/>
      <c r="D24" s="3"/>
      <c r="E24" s="3"/>
      <c r="F24" s="3"/>
      <c r="G24" s="3"/>
      <c r="H24" s="9"/>
    </row>
    <row r="25" spans="1:8" ht="15.75">
      <c r="A25" s="3" t="s">
        <v>7</v>
      </c>
      <c r="B25" s="3"/>
      <c r="C25" s="27"/>
      <c r="D25" s="27"/>
      <c r="E25" s="3"/>
      <c r="F25" s="353"/>
      <c r="G25" s="353"/>
      <c r="H25" s="9"/>
    </row>
    <row r="26" spans="1:8" ht="15.75">
      <c r="A26" s="9"/>
      <c r="B26" s="9"/>
      <c r="C26" s="352" t="s">
        <v>5</v>
      </c>
      <c r="D26" s="352"/>
      <c r="E26" s="3"/>
      <c r="F26" s="352" t="s">
        <v>6</v>
      </c>
      <c r="G26" s="352"/>
      <c r="H26" s="9"/>
    </row>
    <row r="27" spans="1:8" ht="15.75">
      <c r="A27" s="9"/>
      <c r="B27" s="9"/>
      <c r="C27" s="9"/>
      <c r="D27" s="9"/>
      <c r="E27" s="9"/>
      <c r="F27" s="9"/>
    </row>
    <row r="28" spans="1:8" ht="15.75">
      <c r="A28" s="9"/>
      <c r="B28" s="9"/>
      <c r="C28" s="9"/>
      <c r="D28" s="9"/>
      <c r="E28" s="9"/>
      <c r="F28" s="9"/>
    </row>
    <row r="29" spans="1:8" ht="15.75">
      <c r="A29" s="9"/>
      <c r="B29" s="9"/>
      <c r="C29" s="9"/>
      <c r="D29" s="9"/>
      <c r="E29" s="9"/>
      <c r="F29" s="9"/>
    </row>
    <row r="30" spans="1:8" ht="15">
      <c r="A30" s="13"/>
      <c r="B30" s="13"/>
      <c r="C30" s="13"/>
      <c r="D30" s="13"/>
      <c r="E30" s="13"/>
      <c r="F30" s="13"/>
    </row>
    <row r="31" spans="1:8" ht="15">
      <c r="A31" s="14"/>
      <c r="B31" s="14"/>
      <c r="C31" s="14"/>
      <c r="D31" s="14"/>
      <c r="E31" s="14"/>
      <c r="F31" s="14"/>
    </row>
    <row r="32" spans="1:8" ht="15">
      <c r="A32" s="14"/>
      <c r="B32" s="14"/>
      <c r="C32" s="14"/>
      <c r="D32" s="14"/>
      <c r="E32" s="14"/>
      <c r="F32" s="14"/>
    </row>
    <row r="33" spans="1:6" ht="15">
      <c r="A33" s="14"/>
      <c r="B33" s="14"/>
      <c r="C33" s="14"/>
      <c r="D33" s="14"/>
      <c r="E33" s="14"/>
      <c r="F33" s="14"/>
    </row>
    <row r="34" spans="1:6" ht="15">
      <c r="F34" s="14"/>
    </row>
    <row r="35" spans="1:6" ht="15">
      <c r="F35" s="14"/>
    </row>
    <row r="36" spans="1:6" ht="15">
      <c r="F36" s="14"/>
    </row>
    <row r="37" spans="1:6" ht="15">
      <c r="F37" s="14"/>
    </row>
  </sheetData>
  <sheetProtection selectLockedCells="1" selectUnlockedCells="1"/>
  <mergeCells count="20">
    <mergeCell ref="A7:F7"/>
    <mergeCell ref="C26:D26"/>
    <mergeCell ref="F26:G26"/>
    <mergeCell ref="A17:D17"/>
    <mergeCell ref="A18:D18"/>
    <mergeCell ref="F22:G22"/>
    <mergeCell ref="C23:D23"/>
    <mergeCell ref="F23:G23"/>
    <mergeCell ref="F25:G25"/>
    <mergeCell ref="A2:G2"/>
    <mergeCell ref="A3:G3"/>
    <mergeCell ref="A4:G4"/>
    <mergeCell ref="A5:G5"/>
    <mergeCell ref="A6:G6"/>
    <mergeCell ref="A14:D14"/>
    <mergeCell ref="A15:D15"/>
    <mergeCell ref="A16:D16"/>
    <mergeCell ref="A8:F8"/>
    <mergeCell ref="A12:D12"/>
    <mergeCell ref="A13:D13"/>
  </mergeCells>
  <pageMargins left="1" right="0.39374999999999999" top="0.98402777777777772" bottom="0.98402777777777772" header="0.51180555555555551" footer="0.51180555555555551"/>
  <pageSetup paperSize="9" scale="93" firstPageNumber="0" orientation="portrait" horizontalDpi="300" verticalDpi="300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FF"/>
  </sheetPr>
  <dimension ref="A1:I37"/>
  <sheetViews>
    <sheetView view="pageBreakPreview" zoomScale="66" zoomScaleSheetLayoutView="66" workbookViewId="0">
      <selection activeCell="A19" sqref="A19:IV22"/>
    </sheetView>
  </sheetViews>
  <sheetFormatPr defaultRowHeight="12.75"/>
  <cols>
    <col min="5" max="5" width="17.5703125" customWidth="1"/>
    <col min="6" max="6" width="16.140625" customWidth="1"/>
    <col min="7" max="7" width="16.5703125" customWidth="1"/>
  </cols>
  <sheetData>
    <row r="1" spans="1:9" ht="15.75">
      <c r="A1" s="3"/>
      <c r="B1" s="3"/>
      <c r="C1" s="3"/>
      <c r="D1" s="3"/>
      <c r="E1" s="3"/>
      <c r="F1" s="3"/>
      <c r="G1" s="14"/>
    </row>
    <row r="2" spans="1:9" ht="15.75">
      <c r="A2" s="357" t="s">
        <v>0</v>
      </c>
      <c r="B2" s="357"/>
      <c r="C2" s="357"/>
      <c r="D2" s="357"/>
      <c r="E2" s="357"/>
      <c r="F2" s="357"/>
      <c r="G2" s="357"/>
    </row>
    <row r="3" spans="1:9" ht="29.25" customHeight="1">
      <c r="A3" s="368" t="s">
        <v>337</v>
      </c>
      <c r="B3" s="368"/>
      <c r="C3" s="368"/>
      <c r="D3" s="368"/>
      <c r="E3" s="368"/>
      <c r="F3" s="368"/>
      <c r="G3" s="368"/>
    </row>
    <row r="4" spans="1:9" ht="35.25" customHeight="1">
      <c r="A4" s="358"/>
      <c r="B4" s="358"/>
      <c r="C4" s="358"/>
      <c r="D4" s="358"/>
      <c r="E4" s="358"/>
      <c r="F4" s="358"/>
      <c r="G4" s="358"/>
    </row>
    <row r="5" spans="1:9" ht="15.75">
      <c r="A5" s="369" t="s">
        <v>1</v>
      </c>
      <c r="B5" s="369"/>
      <c r="C5" s="369"/>
      <c r="D5" s="369"/>
      <c r="E5" s="369"/>
      <c r="F5" s="369"/>
      <c r="G5" s="369"/>
    </row>
    <row r="6" spans="1:9" ht="15.75" customHeight="1">
      <c r="A6" s="357" t="s">
        <v>317</v>
      </c>
      <c r="B6" s="357"/>
      <c r="C6" s="357"/>
      <c r="D6" s="357"/>
      <c r="E6" s="357"/>
      <c r="F6" s="357"/>
      <c r="G6" s="357"/>
    </row>
    <row r="7" spans="1:9" ht="16.5" customHeight="1">
      <c r="A7" s="355"/>
      <c r="B7" s="355"/>
      <c r="C7" s="355"/>
      <c r="D7" s="355"/>
      <c r="E7" s="355"/>
      <c r="F7" s="355"/>
      <c r="G7" s="14"/>
    </row>
    <row r="8" spans="1:9" ht="15.75" customHeight="1">
      <c r="A8" s="357"/>
      <c r="B8" s="357"/>
      <c r="C8" s="357"/>
      <c r="D8" s="357"/>
      <c r="E8" s="357"/>
      <c r="F8" s="357"/>
      <c r="G8" s="14"/>
      <c r="I8" s="2"/>
    </row>
    <row r="9" spans="1:9" ht="15.75">
      <c r="A9" s="3"/>
      <c r="B9" s="3"/>
      <c r="C9" s="3"/>
      <c r="D9" s="3"/>
      <c r="E9" s="3"/>
      <c r="F9" s="3"/>
      <c r="G9" s="14"/>
    </row>
    <row r="10" spans="1:9" ht="15.75">
      <c r="A10" s="3"/>
      <c r="B10" s="3"/>
      <c r="C10" s="3"/>
      <c r="D10" s="3"/>
      <c r="E10" s="3"/>
      <c r="F10" s="3"/>
      <c r="G10" s="14"/>
    </row>
    <row r="11" spans="1:9" ht="15.75">
      <c r="A11" s="3"/>
      <c r="B11" s="3"/>
      <c r="C11" s="3"/>
      <c r="D11" s="3"/>
      <c r="E11" s="3"/>
      <c r="F11" s="3"/>
      <c r="G11" s="14"/>
    </row>
    <row r="12" spans="1:9" ht="32.2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9" ht="27" customHeight="1">
      <c r="A13" s="354"/>
      <c r="B13" s="354"/>
      <c r="C13" s="354"/>
      <c r="D13" s="354"/>
      <c r="E13" s="49">
        <v>0</v>
      </c>
      <c r="F13" s="49">
        <v>0</v>
      </c>
      <c r="G13" s="49">
        <v>0</v>
      </c>
    </row>
    <row r="14" spans="1:9" ht="27" customHeight="1">
      <c r="A14" s="364"/>
      <c r="B14" s="365"/>
      <c r="C14" s="365"/>
      <c r="D14" s="366"/>
      <c r="E14" s="49">
        <v>0</v>
      </c>
      <c r="F14" s="49">
        <v>0</v>
      </c>
      <c r="G14" s="49">
        <v>0</v>
      </c>
    </row>
    <row r="15" spans="1:9" ht="27" customHeight="1">
      <c r="A15" s="364"/>
      <c r="B15" s="365"/>
      <c r="C15" s="365"/>
      <c r="D15" s="366"/>
      <c r="E15" s="49">
        <v>0</v>
      </c>
      <c r="F15" s="49">
        <v>0</v>
      </c>
      <c r="G15" s="49">
        <v>0</v>
      </c>
    </row>
    <row r="16" spans="1:9" ht="29.25" customHeight="1">
      <c r="A16" s="367"/>
      <c r="B16" s="367"/>
      <c r="C16" s="367"/>
      <c r="D16" s="367"/>
      <c r="E16" s="49">
        <v>0</v>
      </c>
      <c r="F16" s="49">
        <v>0</v>
      </c>
      <c r="G16" s="49">
        <v>0</v>
      </c>
    </row>
    <row r="17" spans="1:8" ht="16.5" customHeight="1">
      <c r="A17" s="344" t="s">
        <v>2</v>
      </c>
      <c r="B17" s="344"/>
      <c r="C17" s="344"/>
      <c r="D17" s="344"/>
      <c r="E17" s="47">
        <f>SUM(E13:E16)</f>
        <v>0</v>
      </c>
      <c r="F17" s="47">
        <f>SUM(F13:F16)</f>
        <v>0</v>
      </c>
      <c r="G17" s="47">
        <f>SUM(G13:G16)</f>
        <v>0</v>
      </c>
    </row>
    <row r="18" spans="1:8" ht="15.75">
      <c r="A18" s="344" t="s">
        <v>3</v>
      </c>
      <c r="B18" s="344"/>
      <c r="C18" s="344"/>
      <c r="D18" s="344"/>
      <c r="E18" s="47">
        <f>E17/1000</f>
        <v>0</v>
      </c>
      <c r="F18" s="47">
        <f>F17/1000</f>
        <v>0</v>
      </c>
      <c r="G18" s="47">
        <f>G17/1000</f>
        <v>0</v>
      </c>
    </row>
    <row r="19" spans="1:8" ht="15.75">
      <c r="A19" s="9"/>
      <c r="B19" s="9"/>
      <c r="C19" s="9"/>
      <c r="D19" s="9"/>
      <c r="E19" s="9"/>
      <c r="F19" s="9"/>
      <c r="G19" s="14"/>
    </row>
    <row r="20" spans="1:8" ht="15.75">
      <c r="A20" s="9"/>
      <c r="B20" s="9"/>
      <c r="C20" s="9"/>
      <c r="D20" s="9"/>
      <c r="E20" s="9"/>
      <c r="F20" s="9"/>
      <c r="G20" s="14"/>
    </row>
    <row r="21" spans="1:8" ht="15.75">
      <c r="A21" s="9"/>
      <c r="B21" s="9"/>
      <c r="C21" s="9"/>
      <c r="D21" s="9"/>
      <c r="E21" s="9"/>
      <c r="F21" s="9"/>
      <c r="G21" s="14"/>
    </row>
    <row r="22" spans="1:8" ht="15.75">
      <c r="A22" s="3" t="s">
        <v>4</v>
      </c>
      <c r="B22" s="3"/>
      <c r="C22" s="27"/>
      <c r="D22" s="27"/>
      <c r="E22" s="3"/>
      <c r="F22" s="353"/>
      <c r="G22" s="353"/>
      <c r="H22" s="9"/>
    </row>
    <row r="23" spans="1:8" ht="15.75">
      <c r="A23" s="3"/>
      <c r="B23" s="3"/>
      <c r="C23" s="352" t="s">
        <v>5</v>
      </c>
      <c r="D23" s="352"/>
      <c r="E23" s="3"/>
      <c r="F23" s="352" t="s">
        <v>6</v>
      </c>
      <c r="G23" s="352"/>
      <c r="H23" s="9"/>
    </row>
    <row r="24" spans="1:8" ht="15.75">
      <c r="A24" s="3"/>
      <c r="B24" s="3"/>
      <c r="C24" s="3"/>
      <c r="D24" s="3"/>
      <c r="E24" s="3"/>
      <c r="F24" s="3"/>
      <c r="G24" s="3"/>
      <c r="H24" s="9"/>
    </row>
    <row r="25" spans="1:8" ht="15.75">
      <c r="A25" s="3" t="s">
        <v>7</v>
      </c>
      <c r="B25" s="3"/>
      <c r="C25" s="27"/>
      <c r="D25" s="27"/>
      <c r="E25" s="3"/>
      <c r="F25" s="353"/>
      <c r="G25" s="353"/>
      <c r="H25" s="9"/>
    </row>
    <row r="26" spans="1:8" ht="15.75">
      <c r="A26" s="9"/>
      <c r="B26" s="9"/>
      <c r="C26" s="352" t="s">
        <v>5</v>
      </c>
      <c r="D26" s="352"/>
      <c r="E26" s="3"/>
      <c r="F26" s="352" t="s">
        <v>6</v>
      </c>
      <c r="G26" s="352"/>
      <c r="H26" s="9"/>
    </row>
    <row r="27" spans="1:8" ht="15.75">
      <c r="A27" s="9"/>
      <c r="B27" s="9"/>
      <c r="C27" s="9"/>
      <c r="D27" s="9"/>
      <c r="E27" s="9"/>
      <c r="F27" s="9"/>
    </row>
    <row r="28" spans="1:8" ht="15.75">
      <c r="A28" s="9"/>
      <c r="B28" s="9"/>
      <c r="C28" s="9"/>
      <c r="D28" s="9"/>
      <c r="E28" s="9"/>
      <c r="F28" s="9"/>
    </row>
    <row r="29" spans="1:8" ht="15.75">
      <c r="A29" s="9"/>
      <c r="B29" s="9"/>
      <c r="C29" s="9"/>
      <c r="D29" s="9"/>
      <c r="E29" s="9"/>
      <c r="F29" s="9"/>
    </row>
    <row r="30" spans="1:8" ht="15">
      <c r="A30" s="13"/>
      <c r="B30" s="13"/>
      <c r="C30" s="13"/>
      <c r="D30" s="13"/>
      <c r="E30" s="13"/>
      <c r="F30" s="13"/>
    </row>
    <row r="31" spans="1:8" ht="15">
      <c r="A31" s="14"/>
      <c r="B31" s="14"/>
      <c r="C31" s="14"/>
      <c r="D31" s="14"/>
      <c r="E31" s="14"/>
      <c r="F31" s="14"/>
    </row>
    <row r="32" spans="1:8" ht="15">
      <c r="A32" s="14"/>
      <c r="B32" s="14"/>
      <c r="C32" s="14"/>
      <c r="D32" s="14"/>
      <c r="E32" s="14"/>
      <c r="F32" s="14"/>
    </row>
    <row r="33" spans="1:6" ht="15">
      <c r="A33" s="14"/>
      <c r="B33" s="14"/>
      <c r="C33" s="14"/>
      <c r="D33" s="14"/>
      <c r="E33" s="14"/>
      <c r="F33" s="14"/>
    </row>
    <row r="34" spans="1:6" ht="15">
      <c r="F34" s="14"/>
    </row>
    <row r="35" spans="1:6" ht="15">
      <c r="F35" s="14"/>
    </row>
    <row r="36" spans="1:6" ht="15">
      <c r="F36" s="14"/>
    </row>
    <row r="37" spans="1:6" ht="15">
      <c r="F37" s="14"/>
    </row>
  </sheetData>
  <sheetProtection selectLockedCells="1" selectUnlockedCells="1"/>
  <mergeCells count="20">
    <mergeCell ref="A7:F7"/>
    <mergeCell ref="C26:D26"/>
    <mergeCell ref="F26:G26"/>
    <mergeCell ref="A17:D17"/>
    <mergeCell ref="A18:D18"/>
    <mergeCell ref="F22:G22"/>
    <mergeCell ref="C23:D23"/>
    <mergeCell ref="F23:G23"/>
    <mergeCell ref="F25:G25"/>
    <mergeCell ref="A2:G2"/>
    <mergeCell ref="A3:G3"/>
    <mergeCell ref="A4:G4"/>
    <mergeCell ref="A5:G5"/>
    <mergeCell ref="A6:G6"/>
    <mergeCell ref="A14:D14"/>
    <mergeCell ref="A15:D15"/>
    <mergeCell ref="A16:D16"/>
    <mergeCell ref="A8:F8"/>
    <mergeCell ref="A12:D12"/>
    <mergeCell ref="A13:D13"/>
  </mergeCells>
  <pageMargins left="1" right="0.39374999999999999" top="0.98402777777777772" bottom="0.98402777777777772" header="0.51180555555555551" footer="0.51180555555555551"/>
  <pageSetup paperSize="9" scale="93" firstPageNumber="0" orientation="portrait" horizontalDpi="300" verticalDpi="300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FF"/>
  </sheetPr>
  <dimension ref="A1:I37"/>
  <sheetViews>
    <sheetView view="pageBreakPreview" zoomScale="66" zoomScaleSheetLayoutView="66" workbookViewId="0">
      <selection activeCell="A19" sqref="A19:IV22"/>
    </sheetView>
  </sheetViews>
  <sheetFormatPr defaultRowHeight="12.75"/>
  <cols>
    <col min="5" max="5" width="17.5703125" customWidth="1"/>
    <col min="6" max="6" width="16.140625" customWidth="1"/>
    <col min="7" max="7" width="16.5703125" customWidth="1"/>
  </cols>
  <sheetData>
    <row r="1" spans="1:9" ht="15.75">
      <c r="A1" s="3"/>
      <c r="B1" s="3"/>
      <c r="C1" s="3"/>
      <c r="D1" s="3"/>
      <c r="E1" s="3"/>
      <c r="F1" s="3"/>
      <c r="G1" s="14"/>
    </row>
    <row r="2" spans="1:9" ht="15.75">
      <c r="A2" s="357" t="s">
        <v>0</v>
      </c>
      <c r="B2" s="357"/>
      <c r="C2" s="357"/>
      <c r="D2" s="357"/>
      <c r="E2" s="357"/>
      <c r="F2" s="357"/>
      <c r="G2" s="357"/>
    </row>
    <row r="3" spans="1:9" ht="29.25" customHeight="1">
      <c r="A3" s="368" t="s">
        <v>338</v>
      </c>
      <c r="B3" s="368"/>
      <c r="C3" s="368"/>
      <c r="D3" s="368"/>
      <c r="E3" s="368"/>
      <c r="F3" s="368"/>
      <c r="G3" s="368"/>
    </row>
    <row r="4" spans="1:9" ht="35.25" customHeight="1">
      <c r="A4" s="358"/>
      <c r="B4" s="358"/>
      <c r="C4" s="358"/>
      <c r="D4" s="358"/>
      <c r="E4" s="358"/>
      <c r="F4" s="358"/>
      <c r="G4" s="358"/>
    </row>
    <row r="5" spans="1:9" ht="15.75">
      <c r="A5" s="369" t="s">
        <v>1</v>
      </c>
      <c r="B5" s="369"/>
      <c r="C5" s="369"/>
      <c r="D5" s="369"/>
      <c r="E5" s="369"/>
      <c r="F5" s="369"/>
      <c r="G5" s="369"/>
    </row>
    <row r="6" spans="1:9" ht="15.75" customHeight="1">
      <c r="A6" s="357" t="s">
        <v>317</v>
      </c>
      <c r="B6" s="357"/>
      <c r="C6" s="357"/>
      <c r="D6" s="357"/>
      <c r="E6" s="357"/>
      <c r="F6" s="357"/>
      <c r="G6" s="357"/>
    </row>
    <row r="7" spans="1:9" ht="16.5" customHeight="1">
      <c r="A7" s="355"/>
      <c r="B7" s="355"/>
      <c r="C7" s="355"/>
      <c r="D7" s="355"/>
      <c r="E7" s="355"/>
      <c r="F7" s="355"/>
      <c r="G7" s="14"/>
    </row>
    <row r="8" spans="1:9" ht="15.75" customHeight="1">
      <c r="A8" s="357"/>
      <c r="B8" s="357"/>
      <c r="C8" s="357"/>
      <c r="D8" s="357"/>
      <c r="E8" s="357"/>
      <c r="F8" s="357"/>
      <c r="G8" s="14"/>
      <c r="I8" s="2"/>
    </row>
    <row r="9" spans="1:9" ht="15.75">
      <c r="A9" s="3"/>
      <c r="B9" s="3"/>
      <c r="C9" s="3"/>
      <c r="D9" s="3"/>
      <c r="E9" s="3"/>
      <c r="F9" s="3"/>
      <c r="G9" s="14"/>
    </row>
    <row r="10" spans="1:9" ht="15.75">
      <c r="A10" s="3"/>
      <c r="B10" s="3"/>
      <c r="C10" s="3"/>
      <c r="D10" s="3"/>
      <c r="E10" s="3"/>
      <c r="F10" s="3"/>
      <c r="G10" s="14"/>
    </row>
    <row r="11" spans="1:9" ht="15.75">
      <c r="A11" s="3"/>
      <c r="B11" s="3"/>
      <c r="C11" s="3"/>
      <c r="D11" s="3"/>
      <c r="E11" s="3"/>
      <c r="F11" s="3"/>
      <c r="G11" s="14"/>
    </row>
    <row r="12" spans="1:9" ht="32.2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9" ht="21.75" customHeight="1">
      <c r="A13" s="354"/>
      <c r="B13" s="354"/>
      <c r="C13" s="354"/>
      <c r="D13" s="354"/>
      <c r="E13" s="49">
        <v>0</v>
      </c>
      <c r="F13" s="49">
        <v>0</v>
      </c>
      <c r="G13" s="49">
        <v>0</v>
      </c>
    </row>
    <row r="14" spans="1:9" ht="21.75" customHeight="1">
      <c r="A14" s="364"/>
      <c r="B14" s="365"/>
      <c r="C14" s="365"/>
      <c r="D14" s="366"/>
      <c r="E14" s="49">
        <v>0</v>
      </c>
      <c r="F14" s="49">
        <v>0</v>
      </c>
      <c r="G14" s="49">
        <v>0</v>
      </c>
    </row>
    <row r="15" spans="1:9" ht="21.75" customHeight="1">
      <c r="A15" s="364"/>
      <c r="B15" s="365"/>
      <c r="C15" s="365"/>
      <c r="D15" s="366"/>
      <c r="E15" s="49">
        <v>0</v>
      </c>
      <c r="F15" s="49">
        <v>0</v>
      </c>
      <c r="G15" s="49">
        <v>0</v>
      </c>
    </row>
    <row r="16" spans="1:9" ht="25.5" customHeight="1">
      <c r="A16" s="367"/>
      <c r="B16" s="367"/>
      <c r="C16" s="367"/>
      <c r="D16" s="367"/>
      <c r="E16" s="49">
        <v>0</v>
      </c>
      <c r="F16" s="49">
        <v>0</v>
      </c>
      <c r="G16" s="49">
        <v>0</v>
      </c>
    </row>
    <row r="17" spans="1:8" ht="16.5" customHeight="1">
      <c r="A17" s="344" t="s">
        <v>2</v>
      </c>
      <c r="B17" s="344"/>
      <c r="C17" s="344"/>
      <c r="D17" s="344"/>
      <c r="E17" s="47">
        <f>SUM(E13:E16)</f>
        <v>0</v>
      </c>
      <c r="F17" s="47">
        <f>SUM(F13:F16)</f>
        <v>0</v>
      </c>
      <c r="G17" s="47">
        <f>SUM(G13:G16)</f>
        <v>0</v>
      </c>
    </row>
    <row r="18" spans="1:8" ht="15.75">
      <c r="A18" s="344" t="s">
        <v>3</v>
      </c>
      <c r="B18" s="344"/>
      <c r="C18" s="344"/>
      <c r="D18" s="344"/>
      <c r="E18" s="47">
        <f>E17/1000</f>
        <v>0</v>
      </c>
      <c r="F18" s="47">
        <f>F17/1000</f>
        <v>0</v>
      </c>
      <c r="G18" s="47">
        <f>G17/1000</f>
        <v>0</v>
      </c>
    </row>
    <row r="19" spans="1:8" ht="15.75">
      <c r="A19" s="9"/>
      <c r="B19" s="9"/>
      <c r="C19" s="9"/>
      <c r="D19" s="9"/>
      <c r="E19" s="9"/>
      <c r="F19" s="9"/>
      <c r="G19" s="14"/>
    </row>
    <row r="20" spans="1:8" ht="15.75">
      <c r="A20" s="9"/>
      <c r="B20" s="9"/>
      <c r="C20" s="9"/>
      <c r="D20" s="9"/>
      <c r="E20" s="9"/>
      <c r="F20" s="9"/>
      <c r="G20" s="14"/>
    </row>
    <row r="21" spans="1:8" ht="15.75">
      <c r="A21" s="9"/>
      <c r="B21" s="9"/>
      <c r="C21" s="9"/>
      <c r="D21" s="9"/>
      <c r="E21" s="9"/>
      <c r="F21" s="9"/>
      <c r="G21" s="14"/>
    </row>
    <row r="22" spans="1:8" ht="15.75">
      <c r="A22" s="3" t="s">
        <v>4</v>
      </c>
      <c r="B22" s="3"/>
      <c r="C22" s="27"/>
      <c r="D22" s="27"/>
      <c r="E22" s="3"/>
      <c r="F22" s="353"/>
      <c r="G22" s="353"/>
      <c r="H22" s="9"/>
    </row>
    <row r="23" spans="1:8" ht="15.75">
      <c r="A23" s="3"/>
      <c r="B23" s="3"/>
      <c r="C23" s="352" t="s">
        <v>5</v>
      </c>
      <c r="D23" s="352"/>
      <c r="E23" s="3"/>
      <c r="F23" s="352" t="s">
        <v>6</v>
      </c>
      <c r="G23" s="352"/>
      <c r="H23" s="9"/>
    </row>
    <row r="24" spans="1:8" ht="15.75">
      <c r="A24" s="3"/>
      <c r="B24" s="3"/>
      <c r="C24" s="3"/>
      <c r="D24" s="3"/>
      <c r="E24" s="3"/>
      <c r="F24" s="3"/>
      <c r="G24" s="3"/>
      <c r="H24" s="9"/>
    </row>
    <row r="25" spans="1:8" ht="15.75">
      <c r="A25" s="3" t="s">
        <v>7</v>
      </c>
      <c r="B25" s="3"/>
      <c r="C25" s="27"/>
      <c r="D25" s="27"/>
      <c r="E25" s="3"/>
      <c r="F25" s="353"/>
      <c r="G25" s="353"/>
      <c r="H25" s="9"/>
    </row>
    <row r="26" spans="1:8" ht="15.75">
      <c r="A26" s="9"/>
      <c r="B26" s="9"/>
      <c r="C26" s="352" t="s">
        <v>5</v>
      </c>
      <c r="D26" s="352"/>
      <c r="E26" s="3"/>
      <c r="F26" s="352" t="s">
        <v>6</v>
      </c>
      <c r="G26" s="352"/>
      <c r="H26" s="9"/>
    </row>
    <row r="27" spans="1:8" ht="15.75">
      <c r="A27" s="9"/>
      <c r="B27" s="9"/>
      <c r="C27" s="9"/>
      <c r="D27" s="9"/>
      <c r="E27" s="9"/>
      <c r="F27" s="9"/>
    </row>
    <row r="28" spans="1:8" ht="15.75">
      <c r="A28" s="9"/>
      <c r="B28" s="9"/>
      <c r="C28" s="9"/>
      <c r="D28" s="9"/>
      <c r="E28" s="9"/>
      <c r="F28" s="9"/>
    </row>
    <row r="29" spans="1:8" ht="15.75">
      <c r="A29" s="9"/>
      <c r="B29" s="9"/>
      <c r="C29" s="9"/>
      <c r="D29" s="9"/>
      <c r="E29" s="9"/>
      <c r="F29" s="9"/>
    </row>
    <row r="30" spans="1:8" ht="15">
      <c r="A30" s="13"/>
      <c r="B30" s="13"/>
      <c r="C30" s="13"/>
      <c r="D30" s="13"/>
      <c r="E30" s="13"/>
      <c r="F30" s="13"/>
    </row>
    <row r="31" spans="1:8" ht="15">
      <c r="A31" s="14"/>
      <c r="B31" s="14"/>
      <c r="C31" s="14"/>
      <c r="D31" s="14"/>
      <c r="E31" s="14"/>
      <c r="F31" s="14"/>
    </row>
    <row r="32" spans="1:8" ht="15">
      <c r="A32" s="14"/>
      <c r="B32" s="14"/>
      <c r="C32" s="14"/>
      <c r="D32" s="14"/>
      <c r="E32" s="14"/>
      <c r="F32" s="14"/>
    </row>
    <row r="33" spans="1:6" ht="15">
      <c r="A33" s="14"/>
      <c r="B33" s="14"/>
      <c r="C33" s="14"/>
      <c r="D33" s="14"/>
      <c r="E33" s="14"/>
      <c r="F33" s="14"/>
    </row>
    <row r="34" spans="1:6" ht="15">
      <c r="F34" s="14"/>
    </row>
    <row r="35" spans="1:6" ht="15">
      <c r="F35" s="14"/>
    </row>
    <row r="36" spans="1:6" ht="15">
      <c r="F36" s="14"/>
    </row>
    <row r="37" spans="1:6" ht="15">
      <c r="F37" s="14"/>
    </row>
  </sheetData>
  <sheetProtection selectLockedCells="1" selectUnlockedCells="1"/>
  <mergeCells count="20">
    <mergeCell ref="A7:F7"/>
    <mergeCell ref="C26:D26"/>
    <mergeCell ref="F26:G26"/>
    <mergeCell ref="A17:D17"/>
    <mergeCell ref="A18:D18"/>
    <mergeCell ref="F22:G22"/>
    <mergeCell ref="C23:D23"/>
    <mergeCell ref="F23:G23"/>
    <mergeCell ref="F25:G25"/>
    <mergeCell ref="A2:G2"/>
    <mergeCell ref="A3:G3"/>
    <mergeCell ref="A4:G4"/>
    <mergeCell ref="A5:G5"/>
    <mergeCell ref="A6:G6"/>
    <mergeCell ref="A14:D14"/>
    <mergeCell ref="A15:D15"/>
    <mergeCell ref="A16:D16"/>
    <mergeCell ref="A8:F8"/>
    <mergeCell ref="A12:D12"/>
    <mergeCell ref="A13:D13"/>
  </mergeCells>
  <pageMargins left="1" right="0.39374999999999999" top="0.98402777777777772" bottom="0.98402777777777772" header="0.51180555555555551" footer="0.51180555555555551"/>
  <pageSetup paperSize="9" scale="93" firstPageNumber="0" orientation="portrait" horizontalDpi="300" verticalDpi="300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FF"/>
  </sheetPr>
  <dimension ref="A1:I37"/>
  <sheetViews>
    <sheetView view="pageBreakPreview" zoomScale="66" zoomScaleSheetLayoutView="66" workbookViewId="0">
      <selection activeCell="A19" sqref="A19:IV22"/>
    </sheetView>
  </sheetViews>
  <sheetFormatPr defaultRowHeight="12.75"/>
  <cols>
    <col min="5" max="5" width="17.5703125" customWidth="1"/>
    <col min="6" max="6" width="16.140625" customWidth="1"/>
    <col min="7" max="7" width="16.5703125" customWidth="1"/>
  </cols>
  <sheetData>
    <row r="1" spans="1:9" ht="15.75">
      <c r="A1" s="3"/>
      <c r="B1" s="3"/>
      <c r="C1" s="3"/>
      <c r="D1" s="3"/>
      <c r="E1" s="3"/>
      <c r="F1" s="3"/>
      <c r="G1" s="14"/>
    </row>
    <row r="2" spans="1:9" ht="15.75">
      <c r="A2" s="357" t="s">
        <v>0</v>
      </c>
      <c r="B2" s="357"/>
      <c r="C2" s="357"/>
      <c r="D2" s="357"/>
      <c r="E2" s="357"/>
      <c r="F2" s="357"/>
      <c r="G2" s="357"/>
    </row>
    <row r="3" spans="1:9" ht="29.25" customHeight="1">
      <c r="A3" s="368" t="s">
        <v>335</v>
      </c>
      <c r="B3" s="368"/>
      <c r="C3" s="368"/>
      <c r="D3" s="368"/>
      <c r="E3" s="368"/>
      <c r="F3" s="368"/>
      <c r="G3" s="368"/>
    </row>
    <row r="4" spans="1:9" ht="35.25" customHeight="1">
      <c r="A4" s="358"/>
      <c r="B4" s="358"/>
      <c r="C4" s="358"/>
      <c r="D4" s="358"/>
      <c r="E4" s="358"/>
      <c r="F4" s="358"/>
      <c r="G4" s="358"/>
    </row>
    <row r="5" spans="1:9" ht="15.75">
      <c r="A5" s="369" t="s">
        <v>1</v>
      </c>
      <c r="B5" s="369"/>
      <c r="C5" s="369"/>
      <c r="D5" s="369"/>
      <c r="E5" s="369"/>
      <c r="F5" s="369"/>
      <c r="G5" s="369"/>
    </row>
    <row r="6" spans="1:9" ht="15.75" customHeight="1">
      <c r="A6" s="357" t="s">
        <v>317</v>
      </c>
      <c r="B6" s="357"/>
      <c r="C6" s="357"/>
      <c r="D6" s="357"/>
      <c r="E6" s="357"/>
      <c r="F6" s="357"/>
      <c r="G6" s="357"/>
    </row>
    <row r="7" spans="1:9" ht="16.5" customHeight="1">
      <c r="A7" s="355"/>
      <c r="B7" s="355"/>
      <c r="C7" s="355"/>
      <c r="D7" s="355"/>
      <c r="E7" s="355"/>
      <c r="F7" s="355"/>
      <c r="G7" s="14"/>
    </row>
    <row r="8" spans="1:9" ht="15.75" customHeight="1">
      <c r="A8" s="357"/>
      <c r="B8" s="357"/>
      <c r="C8" s="357"/>
      <c r="D8" s="357"/>
      <c r="E8" s="357"/>
      <c r="F8" s="357"/>
      <c r="G8" s="14"/>
      <c r="I8" s="2"/>
    </row>
    <row r="9" spans="1:9" ht="15.75">
      <c r="A9" s="3"/>
      <c r="B9" s="3"/>
      <c r="C9" s="3"/>
      <c r="D9" s="3"/>
      <c r="E9" s="3"/>
      <c r="F9" s="3"/>
      <c r="G9" s="14"/>
    </row>
    <row r="10" spans="1:9" ht="15.75">
      <c r="A10" s="3"/>
      <c r="B10" s="3"/>
      <c r="C10" s="3"/>
      <c r="D10" s="3"/>
      <c r="E10" s="3"/>
      <c r="F10" s="3"/>
      <c r="G10" s="14"/>
    </row>
    <row r="11" spans="1:9" ht="15.75">
      <c r="A11" s="3"/>
      <c r="B11" s="3"/>
      <c r="C11" s="3"/>
      <c r="D11" s="3"/>
      <c r="E11" s="3"/>
      <c r="F11" s="3"/>
      <c r="G11" s="14"/>
    </row>
    <row r="12" spans="1:9" ht="32.2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9" ht="24" customHeight="1">
      <c r="A13" s="354"/>
      <c r="B13" s="354"/>
      <c r="C13" s="354"/>
      <c r="D13" s="354"/>
      <c r="E13" s="49">
        <v>0</v>
      </c>
      <c r="F13" s="49">
        <v>0</v>
      </c>
      <c r="G13" s="49">
        <v>0</v>
      </c>
    </row>
    <row r="14" spans="1:9" ht="24" customHeight="1">
      <c r="A14" s="364"/>
      <c r="B14" s="365"/>
      <c r="C14" s="365"/>
      <c r="D14" s="366"/>
      <c r="E14" s="49">
        <v>0</v>
      </c>
      <c r="F14" s="49">
        <v>0</v>
      </c>
      <c r="G14" s="49">
        <v>0</v>
      </c>
    </row>
    <row r="15" spans="1:9" ht="24" customHeight="1">
      <c r="A15" s="364"/>
      <c r="B15" s="365"/>
      <c r="C15" s="365"/>
      <c r="D15" s="366"/>
      <c r="E15" s="49">
        <v>0</v>
      </c>
      <c r="F15" s="49">
        <v>0</v>
      </c>
      <c r="G15" s="49">
        <v>0</v>
      </c>
    </row>
    <row r="16" spans="1:9" ht="30" customHeight="1">
      <c r="A16" s="367"/>
      <c r="B16" s="367"/>
      <c r="C16" s="367"/>
      <c r="D16" s="367"/>
      <c r="E16" s="49">
        <v>0</v>
      </c>
      <c r="F16" s="49">
        <v>0</v>
      </c>
      <c r="G16" s="49">
        <v>0</v>
      </c>
    </row>
    <row r="17" spans="1:8" ht="16.5" customHeight="1">
      <c r="A17" s="344" t="s">
        <v>2</v>
      </c>
      <c r="B17" s="344"/>
      <c r="C17" s="344"/>
      <c r="D17" s="344"/>
      <c r="E17" s="47">
        <f>SUM(E13:E16)</f>
        <v>0</v>
      </c>
      <c r="F17" s="47">
        <f>SUM(F13:F16)</f>
        <v>0</v>
      </c>
      <c r="G17" s="47">
        <f>SUM(G13:G16)</f>
        <v>0</v>
      </c>
    </row>
    <row r="18" spans="1:8" ht="15.75">
      <c r="A18" s="344" t="s">
        <v>3</v>
      </c>
      <c r="B18" s="344"/>
      <c r="C18" s="344"/>
      <c r="D18" s="344"/>
      <c r="E18" s="47">
        <f>E17/1000</f>
        <v>0</v>
      </c>
      <c r="F18" s="47">
        <f>F17/1000</f>
        <v>0</v>
      </c>
      <c r="G18" s="47">
        <f>G17/1000</f>
        <v>0</v>
      </c>
    </row>
    <row r="19" spans="1:8" ht="15.75">
      <c r="A19" s="9"/>
      <c r="B19" s="9"/>
      <c r="C19" s="9"/>
      <c r="D19" s="9"/>
      <c r="E19" s="9"/>
      <c r="F19" s="9"/>
      <c r="G19" s="14"/>
    </row>
    <row r="20" spans="1:8" ht="15.75">
      <c r="A20" s="9"/>
      <c r="B20" s="9"/>
      <c r="C20" s="9"/>
      <c r="D20" s="9"/>
      <c r="E20" s="9"/>
      <c r="F20" s="9"/>
      <c r="G20" s="14"/>
    </row>
    <row r="21" spans="1:8" ht="15.75">
      <c r="A21" s="9"/>
      <c r="B21" s="9"/>
      <c r="C21" s="9"/>
      <c r="D21" s="9"/>
      <c r="E21" s="9"/>
      <c r="F21" s="9"/>
      <c r="G21" s="14"/>
    </row>
    <row r="22" spans="1:8" ht="15.75">
      <c r="A22" s="3" t="s">
        <v>4</v>
      </c>
      <c r="B22" s="3"/>
      <c r="C22" s="27"/>
      <c r="D22" s="27"/>
      <c r="E22" s="3"/>
      <c r="F22" s="353"/>
      <c r="G22" s="353"/>
      <c r="H22" s="9"/>
    </row>
    <row r="23" spans="1:8" ht="15.75">
      <c r="A23" s="3"/>
      <c r="B23" s="3"/>
      <c r="C23" s="352" t="s">
        <v>5</v>
      </c>
      <c r="D23" s="352"/>
      <c r="E23" s="3"/>
      <c r="F23" s="352" t="s">
        <v>6</v>
      </c>
      <c r="G23" s="352"/>
      <c r="H23" s="9"/>
    </row>
    <row r="24" spans="1:8" ht="15.75">
      <c r="A24" s="3"/>
      <c r="B24" s="3"/>
      <c r="C24" s="3"/>
      <c r="D24" s="3"/>
      <c r="E24" s="3"/>
      <c r="F24" s="3"/>
      <c r="G24" s="3"/>
      <c r="H24" s="9"/>
    </row>
    <row r="25" spans="1:8" ht="15.75">
      <c r="A25" s="3" t="s">
        <v>7</v>
      </c>
      <c r="B25" s="3"/>
      <c r="C25" s="27"/>
      <c r="D25" s="27"/>
      <c r="E25" s="3"/>
      <c r="F25" s="353"/>
      <c r="G25" s="353"/>
      <c r="H25" s="9"/>
    </row>
    <row r="26" spans="1:8" ht="15.75">
      <c r="A26" s="9"/>
      <c r="B26" s="9"/>
      <c r="C26" s="352" t="s">
        <v>5</v>
      </c>
      <c r="D26" s="352"/>
      <c r="E26" s="3"/>
      <c r="F26" s="352" t="s">
        <v>6</v>
      </c>
      <c r="G26" s="352"/>
      <c r="H26" s="9"/>
    </row>
    <row r="27" spans="1:8" ht="15.75">
      <c r="A27" s="9"/>
      <c r="B27" s="9"/>
      <c r="C27" s="9"/>
      <c r="D27" s="9"/>
      <c r="E27" s="9"/>
      <c r="F27" s="9"/>
    </row>
    <row r="28" spans="1:8" ht="15.75">
      <c r="A28" s="9"/>
      <c r="B28" s="9"/>
      <c r="C28" s="9"/>
      <c r="D28" s="9"/>
      <c r="E28" s="9"/>
      <c r="F28" s="9"/>
    </row>
    <row r="29" spans="1:8" ht="15.75">
      <c r="A29" s="9"/>
      <c r="B29" s="9"/>
      <c r="C29" s="9"/>
      <c r="D29" s="9"/>
      <c r="E29" s="9"/>
      <c r="F29" s="9"/>
    </row>
    <row r="30" spans="1:8" ht="15">
      <c r="A30" s="13"/>
      <c r="B30" s="13"/>
      <c r="C30" s="13"/>
      <c r="D30" s="13"/>
      <c r="E30" s="13"/>
      <c r="F30" s="13"/>
    </row>
    <row r="31" spans="1:8" ht="15">
      <c r="A31" s="14"/>
      <c r="B31" s="14"/>
      <c r="C31" s="14"/>
      <c r="D31" s="14"/>
      <c r="E31" s="14"/>
      <c r="F31" s="14"/>
    </row>
    <row r="32" spans="1:8" ht="15">
      <c r="A32" s="14"/>
      <c r="B32" s="14"/>
      <c r="C32" s="14"/>
      <c r="D32" s="14"/>
      <c r="E32" s="14"/>
      <c r="F32" s="14"/>
    </row>
    <row r="33" spans="1:6" ht="15">
      <c r="A33" s="14"/>
      <c r="B33" s="14"/>
      <c r="C33" s="14"/>
      <c r="D33" s="14"/>
      <c r="E33" s="14"/>
      <c r="F33" s="14"/>
    </row>
    <row r="34" spans="1:6" ht="15">
      <c r="F34" s="14"/>
    </row>
    <row r="35" spans="1:6" ht="15">
      <c r="F35" s="14"/>
    </row>
    <row r="36" spans="1:6" ht="15">
      <c r="F36" s="14"/>
    </row>
    <row r="37" spans="1:6" ht="15">
      <c r="F37" s="14"/>
    </row>
  </sheetData>
  <sheetProtection selectLockedCells="1" selectUnlockedCells="1"/>
  <mergeCells count="20">
    <mergeCell ref="A7:F7"/>
    <mergeCell ref="C26:D26"/>
    <mergeCell ref="F26:G26"/>
    <mergeCell ref="A17:D17"/>
    <mergeCell ref="A18:D18"/>
    <mergeCell ref="F22:G22"/>
    <mergeCell ref="C23:D23"/>
    <mergeCell ref="F23:G23"/>
    <mergeCell ref="F25:G25"/>
    <mergeCell ref="A2:G2"/>
    <mergeCell ref="A3:G3"/>
    <mergeCell ref="A4:G4"/>
    <mergeCell ref="A5:G5"/>
    <mergeCell ref="A6:G6"/>
    <mergeCell ref="A14:D14"/>
    <mergeCell ref="A15:D15"/>
    <mergeCell ref="A16:D16"/>
    <mergeCell ref="A8:F8"/>
    <mergeCell ref="A12:D12"/>
    <mergeCell ref="A13:D13"/>
  </mergeCells>
  <pageMargins left="1" right="0.39374999999999999" top="0.98402777777777772" bottom="0.98402777777777772" header="0.51180555555555551" footer="0.51180555555555551"/>
  <pageSetup paperSize="9" scale="93" firstPageNumber="0" orientation="portrait" horizontalDpi="300" verticalDpi="300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FF"/>
  </sheetPr>
  <dimension ref="A1:I37"/>
  <sheetViews>
    <sheetView view="pageBreakPreview" zoomScale="66" zoomScaleSheetLayoutView="66" workbookViewId="0">
      <selection activeCell="A19" sqref="A19:IV22"/>
    </sheetView>
  </sheetViews>
  <sheetFormatPr defaultRowHeight="12.75"/>
  <cols>
    <col min="5" max="5" width="17.5703125" customWidth="1"/>
    <col min="6" max="6" width="16.140625" customWidth="1"/>
    <col min="7" max="7" width="16.5703125" customWidth="1"/>
  </cols>
  <sheetData>
    <row r="1" spans="1:9" ht="15.75">
      <c r="A1" s="3"/>
      <c r="B1" s="3"/>
      <c r="C1" s="3"/>
      <c r="D1" s="3"/>
      <c r="E1" s="3"/>
      <c r="F1" s="3"/>
      <c r="G1" s="14"/>
    </row>
    <row r="2" spans="1:9" ht="15.75">
      <c r="A2" s="357" t="s">
        <v>0</v>
      </c>
      <c r="B2" s="357"/>
      <c r="C2" s="357"/>
      <c r="D2" s="357"/>
      <c r="E2" s="357"/>
      <c r="F2" s="357"/>
      <c r="G2" s="357"/>
    </row>
    <row r="3" spans="1:9" ht="29.25" customHeight="1">
      <c r="A3" s="368" t="s">
        <v>339</v>
      </c>
      <c r="B3" s="368"/>
      <c r="C3" s="368"/>
      <c r="D3" s="368"/>
      <c r="E3" s="368"/>
      <c r="F3" s="368"/>
      <c r="G3" s="368"/>
    </row>
    <row r="4" spans="1:9" ht="35.25" customHeight="1">
      <c r="A4" s="358"/>
      <c r="B4" s="358"/>
      <c r="C4" s="358"/>
      <c r="D4" s="358"/>
      <c r="E4" s="358"/>
      <c r="F4" s="358"/>
      <c r="G4" s="358"/>
    </row>
    <row r="5" spans="1:9" ht="15.75">
      <c r="A5" s="369" t="s">
        <v>1</v>
      </c>
      <c r="B5" s="369"/>
      <c r="C5" s="369"/>
      <c r="D5" s="369"/>
      <c r="E5" s="369"/>
      <c r="F5" s="369"/>
      <c r="G5" s="369"/>
    </row>
    <row r="6" spans="1:9" ht="15.75" customHeight="1">
      <c r="A6" s="357" t="s">
        <v>317</v>
      </c>
      <c r="B6" s="357"/>
      <c r="C6" s="357"/>
      <c r="D6" s="357"/>
      <c r="E6" s="357"/>
      <c r="F6" s="357"/>
      <c r="G6" s="357"/>
    </row>
    <row r="7" spans="1:9" ht="16.5" customHeight="1">
      <c r="A7" s="355"/>
      <c r="B7" s="355"/>
      <c r="C7" s="355"/>
      <c r="D7" s="355"/>
      <c r="E7" s="355"/>
      <c r="F7" s="355"/>
      <c r="G7" s="14"/>
    </row>
    <row r="8" spans="1:9" ht="15.75" customHeight="1">
      <c r="A8" s="357"/>
      <c r="B8" s="357"/>
      <c r="C8" s="357"/>
      <c r="D8" s="357"/>
      <c r="E8" s="357"/>
      <c r="F8" s="357"/>
      <c r="G8" s="14"/>
      <c r="I8" s="2"/>
    </row>
    <row r="9" spans="1:9" ht="15.75">
      <c r="A9" s="3"/>
      <c r="B9" s="3"/>
      <c r="C9" s="3"/>
      <c r="D9" s="3"/>
      <c r="E9" s="3"/>
      <c r="F9" s="3"/>
      <c r="G9" s="14"/>
    </row>
    <row r="10" spans="1:9" ht="15.75">
      <c r="A10" s="3"/>
      <c r="B10" s="3"/>
      <c r="C10" s="3"/>
      <c r="D10" s="3"/>
      <c r="E10" s="3"/>
      <c r="F10" s="3"/>
      <c r="G10" s="14"/>
    </row>
    <row r="11" spans="1:9" ht="15.75">
      <c r="A11" s="3"/>
      <c r="B11" s="3"/>
      <c r="C11" s="3"/>
      <c r="D11" s="3"/>
      <c r="E11" s="3"/>
      <c r="F11" s="3"/>
      <c r="G11" s="14"/>
    </row>
    <row r="12" spans="1:9" ht="32.2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9" ht="29.25" customHeight="1">
      <c r="A13" s="354"/>
      <c r="B13" s="354"/>
      <c r="C13" s="354"/>
      <c r="D13" s="354"/>
      <c r="E13" s="49">
        <v>0</v>
      </c>
      <c r="F13" s="49">
        <v>0</v>
      </c>
      <c r="G13" s="49">
        <v>0</v>
      </c>
    </row>
    <row r="14" spans="1:9" ht="29.25" customHeight="1">
      <c r="A14" s="364"/>
      <c r="B14" s="365"/>
      <c r="C14" s="365"/>
      <c r="D14" s="366"/>
      <c r="E14" s="49">
        <v>0</v>
      </c>
      <c r="F14" s="49">
        <v>0</v>
      </c>
      <c r="G14" s="49">
        <v>0</v>
      </c>
    </row>
    <row r="15" spans="1:9" ht="29.25" customHeight="1">
      <c r="A15" s="364"/>
      <c r="B15" s="365"/>
      <c r="C15" s="365"/>
      <c r="D15" s="366"/>
      <c r="E15" s="49">
        <v>0</v>
      </c>
      <c r="F15" s="49">
        <v>0</v>
      </c>
      <c r="G15" s="49">
        <v>0</v>
      </c>
    </row>
    <row r="16" spans="1:9" ht="24.75" customHeight="1">
      <c r="A16" s="367"/>
      <c r="B16" s="367"/>
      <c r="C16" s="367"/>
      <c r="D16" s="367"/>
      <c r="E16" s="49">
        <v>0</v>
      </c>
      <c r="F16" s="49">
        <v>0</v>
      </c>
      <c r="G16" s="49">
        <v>0</v>
      </c>
    </row>
    <row r="17" spans="1:8" ht="16.5" customHeight="1">
      <c r="A17" s="344" t="s">
        <v>2</v>
      </c>
      <c r="B17" s="344"/>
      <c r="C17" s="344"/>
      <c r="D17" s="344"/>
      <c r="E17" s="47">
        <f>SUM(E13:E16)</f>
        <v>0</v>
      </c>
      <c r="F17" s="47">
        <f>SUM(F13:F16)</f>
        <v>0</v>
      </c>
      <c r="G17" s="47">
        <f>SUM(G13:G16)</f>
        <v>0</v>
      </c>
    </row>
    <row r="18" spans="1:8" ht="15.75">
      <c r="A18" s="344" t="s">
        <v>3</v>
      </c>
      <c r="B18" s="344"/>
      <c r="C18" s="344"/>
      <c r="D18" s="344"/>
      <c r="E18" s="47">
        <f>E17/1000</f>
        <v>0</v>
      </c>
      <c r="F18" s="47">
        <f>F17/1000</f>
        <v>0</v>
      </c>
      <c r="G18" s="47">
        <f>G17/1000</f>
        <v>0</v>
      </c>
    </row>
    <row r="19" spans="1:8" ht="15.75">
      <c r="A19" s="9"/>
      <c r="B19" s="9"/>
      <c r="C19" s="9"/>
      <c r="D19" s="9"/>
      <c r="E19" s="9"/>
      <c r="F19" s="9"/>
      <c r="G19" s="14"/>
    </row>
    <row r="20" spans="1:8" ht="15.75">
      <c r="A20" s="9"/>
      <c r="B20" s="9"/>
      <c r="C20" s="9"/>
      <c r="D20" s="9"/>
      <c r="E20" s="9"/>
      <c r="F20" s="9"/>
      <c r="G20" s="14"/>
    </row>
    <row r="21" spans="1:8" ht="15.75">
      <c r="A21" s="9"/>
      <c r="B21" s="9"/>
      <c r="C21" s="9"/>
      <c r="D21" s="9"/>
      <c r="E21" s="9"/>
      <c r="F21" s="9"/>
      <c r="G21" s="14"/>
    </row>
    <row r="22" spans="1:8" ht="15.75">
      <c r="A22" s="3" t="s">
        <v>4</v>
      </c>
      <c r="B22" s="3"/>
      <c r="C22" s="27"/>
      <c r="D22" s="27"/>
      <c r="E22" s="3"/>
      <c r="F22" s="353"/>
      <c r="G22" s="353"/>
      <c r="H22" s="9"/>
    </row>
    <row r="23" spans="1:8" ht="15.75">
      <c r="A23" s="3"/>
      <c r="B23" s="3"/>
      <c r="C23" s="352" t="s">
        <v>5</v>
      </c>
      <c r="D23" s="352"/>
      <c r="E23" s="3"/>
      <c r="F23" s="352" t="s">
        <v>6</v>
      </c>
      <c r="G23" s="352"/>
      <c r="H23" s="9"/>
    </row>
    <row r="24" spans="1:8" ht="15.75">
      <c r="A24" s="3"/>
      <c r="B24" s="3"/>
      <c r="C24" s="3"/>
      <c r="D24" s="3"/>
      <c r="E24" s="3"/>
      <c r="F24" s="3"/>
      <c r="G24" s="3"/>
      <c r="H24" s="9"/>
    </row>
    <row r="25" spans="1:8" ht="15.75">
      <c r="A25" s="3" t="s">
        <v>7</v>
      </c>
      <c r="B25" s="3"/>
      <c r="C25" s="27"/>
      <c r="D25" s="27"/>
      <c r="E25" s="3"/>
      <c r="F25" s="353"/>
      <c r="G25" s="353"/>
      <c r="H25" s="9"/>
    </row>
    <row r="26" spans="1:8" ht="15.75">
      <c r="A26" s="9"/>
      <c r="B26" s="9"/>
      <c r="C26" s="352" t="s">
        <v>5</v>
      </c>
      <c r="D26" s="352"/>
      <c r="E26" s="3"/>
      <c r="F26" s="352" t="s">
        <v>6</v>
      </c>
      <c r="G26" s="352"/>
      <c r="H26" s="9"/>
    </row>
    <row r="27" spans="1:8" ht="15.75">
      <c r="A27" s="9"/>
      <c r="B27" s="9"/>
      <c r="C27" s="9"/>
      <c r="D27" s="9"/>
      <c r="E27" s="9"/>
      <c r="F27" s="9"/>
    </row>
    <row r="28" spans="1:8" ht="15.75">
      <c r="A28" s="9"/>
      <c r="B28" s="9"/>
      <c r="C28" s="9"/>
      <c r="D28" s="9"/>
      <c r="E28" s="9"/>
      <c r="F28" s="9"/>
    </row>
    <row r="29" spans="1:8" ht="15.75">
      <c r="A29" s="9"/>
      <c r="B29" s="9"/>
      <c r="C29" s="9"/>
      <c r="D29" s="9"/>
      <c r="E29" s="9"/>
      <c r="F29" s="9"/>
    </row>
    <row r="30" spans="1:8" ht="15">
      <c r="A30" s="13"/>
      <c r="B30" s="13"/>
      <c r="C30" s="13"/>
      <c r="D30" s="13"/>
      <c r="E30" s="13"/>
      <c r="F30" s="13"/>
    </row>
    <row r="31" spans="1:8" ht="15">
      <c r="A31" s="14"/>
      <c r="B31" s="14"/>
      <c r="C31" s="14"/>
      <c r="D31" s="14"/>
      <c r="E31" s="14"/>
      <c r="F31" s="14"/>
    </row>
    <row r="32" spans="1:8" ht="15">
      <c r="A32" s="14"/>
      <c r="B32" s="14"/>
      <c r="C32" s="14"/>
      <c r="D32" s="14"/>
      <c r="E32" s="14"/>
      <c r="F32" s="14"/>
    </row>
    <row r="33" spans="1:6" ht="15">
      <c r="A33" s="14"/>
      <c r="B33" s="14"/>
      <c r="C33" s="14"/>
      <c r="D33" s="14"/>
      <c r="E33" s="14"/>
      <c r="F33" s="14"/>
    </row>
    <row r="34" spans="1:6" ht="15">
      <c r="F34" s="14"/>
    </row>
    <row r="35" spans="1:6" ht="15">
      <c r="F35" s="14"/>
    </row>
    <row r="36" spans="1:6" ht="15">
      <c r="F36" s="14"/>
    </row>
    <row r="37" spans="1:6" ht="15">
      <c r="F37" s="14"/>
    </row>
  </sheetData>
  <sheetProtection selectLockedCells="1" selectUnlockedCells="1"/>
  <mergeCells count="20">
    <mergeCell ref="A7:F7"/>
    <mergeCell ref="C26:D26"/>
    <mergeCell ref="F26:G26"/>
    <mergeCell ref="A17:D17"/>
    <mergeCell ref="A18:D18"/>
    <mergeCell ref="F22:G22"/>
    <mergeCell ref="C23:D23"/>
    <mergeCell ref="F23:G23"/>
    <mergeCell ref="F25:G25"/>
    <mergeCell ref="A2:G2"/>
    <mergeCell ref="A3:G3"/>
    <mergeCell ref="A4:G4"/>
    <mergeCell ref="A5:G5"/>
    <mergeCell ref="A6:G6"/>
    <mergeCell ref="A14:D14"/>
    <mergeCell ref="A15:D15"/>
    <mergeCell ref="A16:D16"/>
    <mergeCell ref="A8:F8"/>
    <mergeCell ref="A12:D12"/>
    <mergeCell ref="A13:D13"/>
  </mergeCells>
  <pageMargins left="1" right="0.39374999999999999" top="0.98402777777777772" bottom="0.98402777777777772" header="0.51180555555555551" footer="0.51180555555555551"/>
  <pageSetup paperSize="9" scale="93" firstPageNumber="0" orientation="portrait" horizontalDpi="300" verticalDpi="300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FF"/>
  </sheetPr>
  <dimension ref="A1:I37"/>
  <sheetViews>
    <sheetView view="pageBreakPreview" zoomScale="66" zoomScaleSheetLayoutView="66" workbookViewId="0">
      <selection activeCell="A19" sqref="A19:IV22"/>
    </sheetView>
  </sheetViews>
  <sheetFormatPr defaultRowHeight="12.75"/>
  <cols>
    <col min="5" max="5" width="17.5703125" customWidth="1"/>
    <col min="6" max="6" width="16.140625" customWidth="1"/>
    <col min="7" max="7" width="16.5703125" customWidth="1"/>
  </cols>
  <sheetData>
    <row r="1" spans="1:9" ht="15.75">
      <c r="A1" s="3"/>
      <c r="B1" s="3"/>
      <c r="C1" s="3"/>
      <c r="D1" s="3"/>
      <c r="E1" s="3"/>
      <c r="F1" s="3"/>
      <c r="G1" s="14"/>
    </row>
    <row r="2" spans="1:9" ht="15.75">
      <c r="A2" s="357" t="s">
        <v>0</v>
      </c>
      <c r="B2" s="357"/>
      <c r="C2" s="357"/>
      <c r="D2" s="357"/>
      <c r="E2" s="357"/>
      <c r="F2" s="357"/>
      <c r="G2" s="357"/>
    </row>
    <row r="3" spans="1:9" ht="29.25" customHeight="1">
      <c r="A3" s="368" t="s">
        <v>340</v>
      </c>
      <c r="B3" s="368"/>
      <c r="C3" s="368"/>
      <c r="D3" s="368"/>
      <c r="E3" s="368"/>
      <c r="F3" s="368"/>
      <c r="G3" s="368"/>
    </row>
    <row r="4" spans="1:9" ht="35.25" customHeight="1">
      <c r="A4" s="358"/>
      <c r="B4" s="358"/>
      <c r="C4" s="358"/>
      <c r="D4" s="358"/>
      <c r="E4" s="358"/>
      <c r="F4" s="358"/>
      <c r="G4" s="358"/>
    </row>
    <row r="5" spans="1:9" ht="15.75">
      <c r="A5" s="369" t="s">
        <v>1</v>
      </c>
      <c r="B5" s="369"/>
      <c r="C5" s="369"/>
      <c r="D5" s="369"/>
      <c r="E5" s="369"/>
      <c r="F5" s="369"/>
      <c r="G5" s="369"/>
    </row>
    <row r="6" spans="1:9" ht="15.75" customHeight="1">
      <c r="A6" s="357" t="s">
        <v>317</v>
      </c>
      <c r="B6" s="357"/>
      <c r="C6" s="357"/>
      <c r="D6" s="357"/>
      <c r="E6" s="357"/>
      <c r="F6" s="357"/>
      <c r="G6" s="357"/>
    </row>
    <row r="7" spans="1:9" ht="16.5" customHeight="1">
      <c r="A7" s="355"/>
      <c r="B7" s="355"/>
      <c r="C7" s="355"/>
      <c r="D7" s="355"/>
      <c r="E7" s="355"/>
      <c r="F7" s="355"/>
      <c r="G7" s="14"/>
    </row>
    <row r="8" spans="1:9" ht="15.75" customHeight="1">
      <c r="A8" s="357"/>
      <c r="B8" s="357"/>
      <c r="C8" s="357"/>
      <c r="D8" s="357"/>
      <c r="E8" s="357"/>
      <c r="F8" s="357"/>
      <c r="G8" s="14"/>
      <c r="I8" s="2"/>
    </row>
    <row r="9" spans="1:9" ht="15.75">
      <c r="A9" s="3"/>
      <c r="B9" s="3"/>
      <c r="C9" s="3"/>
      <c r="D9" s="3"/>
      <c r="E9" s="3"/>
      <c r="F9" s="3"/>
      <c r="G9" s="14"/>
    </row>
    <row r="10" spans="1:9" ht="15.75">
      <c r="A10" s="3"/>
      <c r="B10" s="3"/>
      <c r="C10" s="3"/>
      <c r="D10" s="3"/>
      <c r="E10" s="3"/>
      <c r="F10" s="3"/>
      <c r="G10" s="14"/>
    </row>
    <row r="11" spans="1:9" ht="15.75">
      <c r="A11" s="3"/>
      <c r="B11" s="3"/>
      <c r="C11" s="3"/>
      <c r="D11" s="3"/>
      <c r="E11" s="3"/>
      <c r="F11" s="3"/>
      <c r="G11" s="14"/>
    </row>
    <row r="12" spans="1:9" ht="32.2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9" ht="30.75" customHeight="1">
      <c r="A13" s="354"/>
      <c r="B13" s="354"/>
      <c r="C13" s="354"/>
      <c r="D13" s="354"/>
      <c r="E13" s="49">
        <v>0</v>
      </c>
      <c r="F13" s="49">
        <v>0</v>
      </c>
      <c r="G13" s="49">
        <v>0</v>
      </c>
    </row>
    <row r="14" spans="1:9" ht="30.75" customHeight="1">
      <c r="A14" s="364"/>
      <c r="B14" s="365"/>
      <c r="C14" s="365"/>
      <c r="D14" s="366"/>
      <c r="E14" s="49">
        <v>0</v>
      </c>
      <c r="F14" s="49">
        <v>0</v>
      </c>
      <c r="G14" s="49">
        <v>0</v>
      </c>
    </row>
    <row r="15" spans="1:9" ht="30.75" customHeight="1">
      <c r="A15" s="364"/>
      <c r="B15" s="365"/>
      <c r="C15" s="365"/>
      <c r="D15" s="366"/>
      <c r="E15" s="49">
        <v>0</v>
      </c>
      <c r="F15" s="49">
        <v>0</v>
      </c>
      <c r="G15" s="49">
        <v>0</v>
      </c>
    </row>
    <row r="16" spans="1:9" ht="31.5" customHeight="1">
      <c r="A16" s="367"/>
      <c r="B16" s="367"/>
      <c r="C16" s="367"/>
      <c r="D16" s="367"/>
      <c r="E16" s="49">
        <v>0</v>
      </c>
      <c r="F16" s="49">
        <v>0</v>
      </c>
      <c r="G16" s="49">
        <v>0</v>
      </c>
    </row>
    <row r="17" spans="1:8" ht="16.5" customHeight="1">
      <c r="A17" s="344" t="s">
        <v>2</v>
      </c>
      <c r="B17" s="344"/>
      <c r="C17" s="344"/>
      <c r="D17" s="344"/>
      <c r="E17" s="47">
        <f>SUM(E13:E16)</f>
        <v>0</v>
      </c>
      <c r="F17" s="47">
        <f>SUM(F13:F16)</f>
        <v>0</v>
      </c>
      <c r="G17" s="47">
        <f>SUM(G13:G16)</f>
        <v>0</v>
      </c>
    </row>
    <row r="18" spans="1:8" ht="15.75">
      <c r="A18" s="344" t="s">
        <v>3</v>
      </c>
      <c r="B18" s="344"/>
      <c r="C18" s="344"/>
      <c r="D18" s="344"/>
      <c r="E18" s="47">
        <f>E17/1000</f>
        <v>0</v>
      </c>
      <c r="F18" s="47">
        <f>F17/1000</f>
        <v>0</v>
      </c>
      <c r="G18" s="47">
        <f>G17/1000</f>
        <v>0</v>
      </c>
    </row>
    <row r="19" spans="1:8" ht="15.75">
      <c r="A19" s="9"/>
      <c r="B19" s="9"/>
      <c r="C19" s="9"/>
      <c r="D19" s="9"/>
      <c r="E19" s="9"/>
      <c r="F19" s="9"/>
      <c r="G19" s="14"/>
    </row>
    <row r="20" spans="1:8" ht="15.75">
      <c r="A20" s="9"/>
      <c r="B20" s="9"/>
      <c r="C20" s="9"/>
      <c r="D20" s="9"/>
      <c r="E20" s="9"/>
      <c r="F20" s="9"/>
      <c r="G20" s="14"/>
    </row>
    <row r="21" spans="1:8" ht="15.75">
      <c r="A21" s="9"/>
      <c r="B21" s="9"/>
      <c r="C21" s="9"/>
      <c r="D21" s="9"/>
      <c r="E21" s="9"/>
      <c r="F21" s="9"/>
      <c r="G21" s="14"/>
    </row>
    <row r="22" spans="1:8" ht="15.75">
      <c r="A22" s="3" t="s">
        <v>4</v>
      </c>
      <c r="B22" s="3"/>
      <c r="C22" s="27"/>
      <c r="D22" s="27"/>
      <c r="E22" s="3"/>
      <c r="F22" s="353"/>
      <c r="G22" s="353"/>
      <c r="H22" s="9"/>
    </row>
    <row r="23" spans="1:8" ht="15.75">
      <c r="A23" s="3"/>
      <c r="B23" s="3"/>
      <c r="C23" s="352" t="s">
        <v>5</v>
      </c>
      <c r="D23" s="352"/>
      <c r="E23" s="3"/>
      <c r="F23" s="352" t="s">
        <v>6</v>
      </c>
      <c r="G23" s="352"/>
      <c r="H23" s="9"/>
    </row>
    <row r="24" spans="1:8" ht="15.75">
      <c r="A24" s="3"/>
      <c r="B24" s="3"/>
      <c r="C24" s="3"/>
      <c r="D24" s="3"/>
      <c r="E24" s="3"/>
      <c r="F24" s="3"/>
      <c r="G24" s="3"/>
      <c r="H24" s="9"/>
    </row>
    <row r="25" spans="1:8" ht="15.75">
      <c r="A25" s="3" t="s">
        <v>7</v>
      </c>
      <c r="B25" s="3"/>
      <c r="C25" s="27"/>
      <c r="D25" s="27"/>
      <c r="E25" s="3"/>
      <c r="F25" s="353"/>
      <c r="G25" s="353"/>
      <c r="H25" s="9"/>
    </row>
    <row r="26" spans="1:8" ht="15.75">
      <c r="A26" s="9"/>
      <c r="B26" s="9"/>
      <c r="C26" s="352" t="s">
        <v>5</v>
      </c>
      <c r="D26" s="352"/>
      <c r="E26" s="3"/>
      <c r="F26" s="352" t="s">
        <v>6</v>
      </c>
      <c r="G26" s="352"/>
      <c r="H26" s="9"/>
    </row>
    <row r="27" spans="1:8" ht="15.75">
      <c r="A27" s="9"/>
      <c r="B27" s="9"/>
      <c r="C27" s="9"/>
      <c r="D27" s="9"/>
      <c r="E27" s="9"/>
      <c r="F27" s="9"/>
    </row>
    <row r="28" spans="1:8" ht="15.75">
      <c r="A28" s="9"/>
      <c r="B28" s="9"/>
      <c r="C28" s="9"/>
      <c r="D28" s="9"/>
      <c r="E28" s="9"/>
      <c r="F28" s="9"/>
    </row>
    <row r="29" spans="1:8" ht="15.75">
      <c r="A29" s="9"/>
      <c r="B29" s="9"/>
      <c r="C29" s="9"/>
      <c r="D29" s="9"/>
      <c r="E29" s="9"/>
      <c r="F29" s="9"/>
    </row>
    <row r="30" spans="1:8" ht="15">
      <c r="A30" s="13"/>
      <c r="B30" s="13"/>
      <c r="C30" s="13"/>
      <c r="D30" s="13"/>
      <c r="E30" s="13"/>
      <c r="F30" s="13"/>
    </row>
    <row r="31" spans="1:8" ht="15">
      <c r="A31" s="14"/>
      <c r="B31" s="14"/>
      <c r="C31" s="14"/>
      <c r="D31" s="14"/>
      <c r="E31" s="14"/>
      <c r="F31" s="14"/>
    </row>
    <row r="32" spans="1:8" ht="15">
      <c r="A32" s="14"/>
      <c r="B32" s="14"/>
      <c r="C32" s="14"/>
      <c r="D32" s="14"/>
      <c r="E32" s="14"/>
      <c r="F32" s="14"/>
    </row>
    <row r="33" spans="1:6" ht="15">
      <c r="A33" s="14"/>
      <c r="B33" s="14"/>
      <c r="C33" s="14"/>
      <c r="D33" s="14"/>
      <c r="E33" s="14"/>
      <c r="F33" s="14"/>
    </row>
    <row r="34" spans="1:6" ht="15">
      <c r="F34" s="14"/>
    </row>
    <row r="35" spans="1:6" ht="15">
      <c r="F35" s="14"/>
    </row>
    <row r="36" spans="1:6" ht="15">
      <c r="F36" s="14"/>
    </row>
    <row r="37" spans="1:6" ht="15">
      <c r="F37" s="14"/>
    </row>
  </sheetData>
  <sheetProtection selectLockedCells="1" selectUnlockedCells="1"/>
  <mergeCells count="20">
    <mergeCell ref="A7:F7"/>
    <mergeCell ref="C26:D26"/>
    <mergeCell ref="F26:G26"/>
    <mergeCell ref="A17:D17"/>
    <mergeCell ref="A18:D18"/>
    <mergeCell ref="F22:G22"/>
    <mergeCell ref="C23:D23"/>
    <mergeCell ref="F23:G23"/>
    <mergeCell ref="F25:G25"/>
    <mergeCell ref="A2:G2"/>
    <mergeCell ref="A3:G3"/>
    <mergeCell ref="A4:G4"/>
    <mergeCell ref="A5:G5"/>
    <mergeCell ref="A6:G6"/>
    <mergeCell ref="A14:D14"/>
    <mergeCell ref="A15:D15"/>
    <mergeCell ref="A16:D16"/>
    <mergeCell ref="A8:F8"/>
    <mergeCell ref="A12:D12"/>
    <mergeCell ref="A13:D13"/>
  </mergeCells>
  <pageMargins left="1" right="0.39374999999999999" top="0.98402777777777772" bottom="0.98402777777777772" header="0.51180555555555551" footer="0.51180555555555551"/>
  <pageSetup paperSize="9" scale="93" firstPageNumber="0" orientation="portrait" horizontalDpi="300" verticalDpi="300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FF"/>
  </sheetPr>
  <dimension ref="A1:I37"/>
  <sheetViews>
    <sheetView view="pageBreakPreview" zoomScale="66" zoomScaleSheetLayoutView="66" workbookViewId="0">
      <selection activeCell="A19" sqref="A19:IV22"/>
    </sheetView>
  </sheetViews>
  <sheetFormatPr defaultRowHeight="12.75"/>
  <cols>
    <col min="5" max="5" width="17.5703125" customWidth="1"/>
    <col min="6" max="6" width="16.140625" customWidth="1"/>
    <col min="7" max="7" width="16.5703125" customWidth="1"/>
  </cols>
  <sheetData>
    <row r="1" spans="1:9" ht="15.75">
      <c r="A1" s="3"/>
      <c r="B1" s="3"/>
      <c r="C1" s="3"/>
      <c r="D1" s="3"/>
      <c r="E1" s="3"/>
      <c r="F1" s="3"/>
      <c r="G1" s="14"/>
    </row>
    <row r="2" spans="1:9" ht="15.75">
      <c r="A2" s="357" t="s">
        <v>0</v>
      </c>
      <c r="B2" s="357"/>
      <c r="C2" s="357"/>
      <c r="D2" s="357"/>
      <c r="E2" s="357"/>
      <c r="F2" s="357"/>
      <c r="G2" s="357"/>
    </row>
    <row r="3" spans="1:9" ht="29.25" customHeight="1">
      <c r="A3" s="368" t="s">
        <v>341</v>
      </c>
      <c r="B3" s="368"/>
      <c r="C3" s="368"/>
      <c r="D3" s="368"/>
      <c r="E3" s="368"/>
      <c r="F3" s="368"/>
      <c r="G3" s="368"/>
    </row>
    <row r="4" spans="1:9" ht="35.25" customHeight="1">
      <c r="A4" s="358"/>
      <c r="B4" s="358"/>
      <c r="C4" s="358"/>
      <c r="D4" s="358"/>
      <c r="E4" s="358"/>
      <c r="F4" s="358"/>
      <c r="G4" s="358"/>
    </row>
    <row r="5" spans="1:9" ht="15.75">
      <c r="A5" s="369" t="s">
        <v>1</v>
      </c>
      <c r="B5" s="369"/>
      <c r="C5" s="369"/>
      <c r="D5" s="369"/>
      <c r="E5" s="369"/>
      <c r="F5" s="369"/>
      <c r="G5" s="369"/>
    </row>
    <row r="6" spans="1:9" ht="15.75" customHeight="1">
      <c r="A6" s="357" t="s">
        <v>317</v>
      </c>
      <c r="B6" s="357"/>
      <c r="C6" s="357"/>
      <c r="D6" s="357"/>
      <c r="E6" s="357"/>
      <c r="F6" s="357"/>
      <c r="G6" s="357"/>
    </row>
    <row r="7" spans="1:9" ht="16.5" customHeight="1">
      <c r="A7" s="355"/>
      <c r="B7" s="355"/>
      <c r="C7" s="355"/>
      <c r="D7" s="355"/>
      <c r="E7" s="355"/>
      <c r="F7" s="355"/>
      <c r="G7" s="14"/>
    </row>
    <row r="8" spans="1:9" ht="15.75" customHeight="1">
      <c r="A8" s="357"/>
      <c r="B8" s="357"/>
      <c r="C8" s="357"/>
      <c r="D8" s="357"/>
      <c r="E8" s="357"/>
      <c r="F8" s="357"/>
      <c r="G8" s="14"/>
      <c r="I8" s="2"/>
    </row>
    <row r="9" spans="1:9" ht="15.75">
      <c r="A9" s="3"/>
      <c r="B9" s="3"/>
      <c r="C9" s="3"/>
      <c r="D9" s="3"/>
      <c r="E9" s="3"/>
      <c r="F9" s="3"/>
      <c r="G9" s="14"/>
    </row>
    <row r="10" spans="1:9" ht="15.75">
      <c r="A10" s="3"/>
      <c r="B10" s="3"/>
      <c r="C10" s="3"/>
      <c r="D10" s="3"/>
      <c r="E10" s="3"/>
      <c r="F10" s="3"/>
      <c r="G10" s="14"/>
    </row>
    <row r="11" spans="1:9" ht="15.75">
      <c r="A11" s="3"/>
      <c r="B11" s="3"/>
      <c r="C11" s="3"/>
      <c r="D11" s="3"/>
      <c r="E11" s="3"/>
      <c r="F11" s="3"/>
      <c r="G11" s="14"/>
    </row>
    <row r="12" spans="1:9" ht="32.2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9" ht="28.5" customHeight="1">
      <c r="A13" s="354"/>
      <c r="B13" s="354"/>
      <c r="C13" s="354"/>
      <c r="D13" s="354"/>
      <c r="E13" s="49">
        <v>0</v>
      </c>
      <c r="F13" s="49">
        <v>0</v>
      </c>
      <c r="G13" s="49">
        <v>0</v>
      </c>
    </row>
    <row r="14" spans="1:9" ht="28.5" customHeight="1">
      <c r="A14" s="364"/>
      <c r="B14" s="365"/>
      <c r="C14" s="365"/>
      <c r="D14" s="366"/>
      <c r="E14" s="49">
        <v>0</v>
      </c>
      <c r="F14" s="49">
        <v>0</v>
      </c>
      <c r="G14" s="49">
        <v>0</v>
      </c>
    </row>
    <row r="15" spans="1:9" ht="28.5" customHeight="1">
      <c r="A15" s="364"/>
      <c r="B15" s="365"/>
      <c r="C15" s="365"/>
      <c r="D15" s="366"/>
      <c r="E15" s="49">
        <v>0</v>
      </c>
      <c r="F15" s="49">
        <v>0</v>
      </c>
      <c r="G15" s="49">
        <v>0</v>
      </c>
    </row>
    <row r="16" spans="1:9" ht="30" customHeight="1">
      <c r="A16" s="367"/>
      <c r="B16" s="367"/>
      <c r="C16" s="367"/>
      <c r="D16" s="367"/>
      <c r="E16" s="49">
        <v>0</v>
      </c>
      <c r="F16" s="49">
        <v>0</v>
      </c>
      <c r="G16" s="49">
        <v>0</v>
      </c>
    </row>
    <row r="17" spans="1:8" ht="16.5" customHeight="1">
      <c r="A17" s="344" t="s">
        <v>2</v>
      </c>
      <c r="B17" s="344"/>
      <c r="C17" s="344"/>
      <c r="D17" s="344"/>
      <c r="E17" s="47">
        <f>SUM(E13:E16)</f>
        <v>0</v>
      </c>
      <c r="F17" s="47">
        <f>SUM(F13:F16)</f>
        <v>0</v>
      </c>
      <c r="G17" s="47">
        <f>SUM(G13:G16)</f>
        <v>0</v>
      </c>
    </row>
    <row r="18" spans="1:8" ht="15.75">
      <c r="A18" s="344" t="s">
        <v>3</v>
      </c>
      <c r="B18" s="344"/>
      <c r="C18" s="344"/>
      <c r="D18" s="344"/>
      <c r="E18" s="47">
        <f>E17/1000</f>
        <v>0</v>
      </c>
      <c r="F18" s="47">
        <f>F17/1000</f>
        <v>0</v>
      </c>
      <c r="G18" s="47">
        <f>G17/1000</f>
        <v>0</v>
      </c>
    </row>
    <row r="19" spans="1:8" ht="15.75">
      <c r="A19" s="9"/>
      <c r="B19" s="9"/>
      <c r="C19" s="9"/>
      <c r="D19" s="9"/>
      <c r="E19" s="9"/>
      <c r="F19" s="9"/>
      <c r="G19" s="14"/>
    </row>
    <row r="20" spans="1:8" ht="15.75">
      <c r="A20" s="9"/>
      <c r="B20" s="9"/>
      <c r="C20" s="9"/>
      <c r="D20" s="9"/>
      <c r="E20" s="9"/>
      <c r="F20" s="9"/>
      <c r="G20" s="14"/>
    </row>
    <row r="21" spans="1:8" ht="15.75">
      <c r="A21" s="9"/>
      <c r="B21" s="9"/>
      <c r="C21" s="9"/>
      <c r="D21" s="9"/>
      <c r="E21" s="9"/>
      <c r="F21" s="9"/>
      <c r="G21" s="14"/>
    </row>
    <row r="22" spans="1:8" ht="15.75">
      <c r="A22" s="3" t="s">
        <v>4</v>
      </c>
      <c r="B22" s="3"/>
      <c r="C22" s="27"/>
      <c r="D22" s="27"/>
      <c r="E22" s="3"/>
      <c r="F22" s="353"/>
      <c r="G22" s="353"/>
      <c r="H22" s="9"/>
    </row>
    <row r="23" spans="1:8" ht="15.75">
      <c r="A23" s="3"/>
      <c r="B23" s="3"/>
      <c r="C23" s="352" t="s">
        <v>5</v>
      </c>
      <c r="D23" s="352"/>
      <c r="E23" s="3"/>
      <c r="F23" s="352" t="s">
        <v>6</v>
      </c>
      <c r="G23" s="352"/>
      <c r="H23" s="9"/>
    </row>
    <row r="24" spans="1:8" ht="15.75">
      <c r="A24" s="3"/>
      <c r="B24" s="3"/>
      <c r="C24" s="3"/>
      <c r="D24" s="3"/>
      <c r="E24" s="3"/>
      <c r="F24" s="3"/>
      <c r="G24" s="3"/>
      <c r="H24" s="9"/>
    </row>
    <row r="25" spans="1:8" ht="15.75">
      <c r="A25" s="3" t="s">
        <v>7</v>
      </c>
      <c r="B25" s="3"/>
      <c r="C25" s="27"/>
      <c r="D25" s="27"/>
      <c r="E25" s="3"/>
      <c r="F25" s="353"/>
      <c r="G25" s="353"/>
      <c r="H25" s="9"/>
    </row>
    <row r="26" spans="1:8" ht="15.75">
      <c r="A26" s="9"/>
      <c r="B26" s="9"/>
      <c r="C26" s="352" t="s">
        <v>5</v>
      </c>
      <c r="D26" s="352"/>
      <c r="E26" s="3"/>
      <c r="F26" s="352" t="s">
        <v>6</v>
      </c>
      <c r="G26" s="352"/>
      <c r="H26" s="9"/>
    </row>
    <row r="27" spans="1:8" ht="15.75">
      <c r="A27" s="9"/>
      <c r="B27" s="9"/>
      <c r="C27" s="9"/>
      <c r="D27" s="9"/>
      <c r="E27" s="9"/>
      <c r="F27" s="9"/>
    </row>
    <row r="28" spans="1:8" ht="15.75">
      <c r="A28" s="9"/>
      <c r="B28" s="9"/>
      <c r="C28" s="9"/>
      <c r="D28" s="9"/>
      <c r="E28" s="9"/>
      <c r="F28" s="9"/>
    </row>
    <row r="29" spans="1:8" ht="15.75">
      <c r="A29" s="9"/>
      <c r="B29" s="9"/>
      <c r="C29" s="9"/>
      <c r="D29" s="9"/>
      <c r="E29" s="9"/>
      <c r="F29" s="9"/>
    </row>
    <row r="30" spans="1:8" ht="15">
      <c r="A30" s="13"/>
      <c r="B30" s="13"/>
      <c r="C30" s="13"/>
      <c r="D30" s="13"/>
      <c r="E30" s="13"/>
      <c r="F30" s="13"/>
    </row>
    <row r="31" spans="1:8" ht="15">
      <c r="A31" s="14"/>
      <c r="B31" s="14"/>
      <c r="C31" s="14"/>
      <c r="D31" s="14"/>
      <c r="E31" s="14"/>
      <c r="F31" s="14"/>
    </row>
    <row r="32" spans="1:8" ht="15">
      <c r="A32" s="14"/>
      <c r="B32" s="14"/>
      <c r="C32" s="14"/>
      <c r="D32" s="14"/>
      <c r="E32" s="14"/>
      <c r="F32" s="14"/>
    </row>
    <row r="33" spans="1:6" ht="15">
      <c r="A33" s="14"/>
      <c r="B33" s="14"/>
      <c r="C33" s="14"/>
      <c r="D33" s="14"/>
      <c r="E33" s="14"/>
      <c r="F33" s="14"/>
    </row>
    <row r="34" spans="1:6" ht="15">
      <c r="F34" s="14"/>
    </row>
    <row r="35" spans="1:6" ht="15">
      <c r="F35" s="14"/>
    </row>
    <row r="36" spans="1:6" ht="15">
      <c r="F36" s="14"/>
    </row>
    <row r="37" spans="1:6" ht="15">
      <c r="F37" s="14"/>
    </row>
  </sheetData>
  <sheetProtection selectLockedCells="1" selectUnlockedCells="1"/>
  <mergeCells count="20">
    <mergeCell ref="A7:F7"/>
    <mergeCell ref="C26:D26"/>
    <mergeCell ref="F26:G26"/>
    <mergeCell ref="A17:D17"/>
    <mergeCell ref="A18:D18"/>
    <mergeCell ref="F22:G22"/>
    <mergeCell ref="C23:D23"/>
    <mergeCell ref="F23:G23"/>
    <mergeCell ref="F25:G25"/>
    <mergeCell ref="A2:G2"/>
    <mergeCell ref="A3:G3"/>
    <mergeCell ref="A4:G4"/>
    <mergeCell ref="A5:G5"/>
    <mergeCell ref="A6:G6"/>
    <mergeCell ref="A14:D14"/>
    <mergeCell ref="A15:D15"/>
    <mergeCell ref="A16:D16"/>
    <mergeCell ref="A8:F8"/>
    <mergeCell ref="A12:D12"/>
    <mergeCell ref="A13:D13"/>
  </mergeCells>
  <pageMargins left="1" right="0.39374999999999999" top="0.98402777777777772" bottom="0.98402777777777772" header="0.51180555555555551" footer="0.51180555555555551"/>
  <pageSetup paperSize="9" scale="93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FF"/>
  </sheetPr>
  <dimension ref="A1:I41"/>
  <sheetViews>
    <sheetView view="pageBreakPreview" zoomScale="66" zoomScaleSheetLayoutView="66" workbookViewId="0">
      <selection activeCell="M35" sqref="M35"/>
    </sheetView>
  </sheetViews>
  <sheetFormatPr defaultRowHeight="12.75"/>
  <cols>
    <col min="5" max="5" width="17.5703125" customWidth="1"/>
    <col min="6" max="6" width="16.140625" customWidth="1"/>
    <col min="7" max="7" width="16.5703125" customWidth="1"/>
  </cols>
  <sheetData>
    <row r="1" spans="1:9" ht="15.75">
      <c r="A1" s="3"/>
      <c r="B1" s="3"/>
      <c r="C1" s="3"/>
      <c r="D1" s="3"/>
      <c r="E1" s="3"/>
      <c r="F1" s="3"/>
      <c r="G1" s="14"/>
    </row>
    <row r="2" spans="1:9" ht="15.75">
      <c r="A2" s="357" t="s">
        <v>0</v>
      </c>
      <c r="B2" s="357"/>
      <c r="C2" s="357"/>
      <c r="D2" s="357"/>
      <c r="E2" s="357"/>
      <c r="F2" s="357"/>
      <c r="G2" s="357"/>
    </row>
    <row r="3" spans="1:9" ht="29.25" customHeight="1">
      <c r="A3" s="368" t="s">
        <v>337</v>
      </c>
      <c r="B3" s="368"/>
      <c r="C3" s="368"/>
      <c r="D3" s="368"/>
      <c r="E3" s="368"/>
      <c r="F3" s="368"/>
      <c r="G3" s="368"/>
    </row>
    <row r="4" spans="1:9" ht="35.25" customHeight="1">
      <c r="A4" s="358"/>
      <c r="B4" s="358"/>
      <c r="C4" s="358"/>
      <c r="D4" s="358"/>
      <c r="E4" s="358"/>
      <c r="F4" s="358"/>
      <c r="G4" s="358"/>
    </row>
    <row r="5" spans="1:9" ht="15.75">
      <c r="A5" s="369" t="s">
        <v>1</v>
      </c>
      <c r="B5" s="369"/>
      <c r="C5" s="369"/>
      <c r="D5" s="369"/>
      <c r="E5" s="369"/>
      <c r="F5" s="369"/>
      <c r="G5" s="369"/>
    </row>
    <row r="6" spans="1:9" ht="15.75" customHeight="1">
      <c r="A6" s="357" t="s">
        <v>317</v>
      </c>
      <c r="B6" s="357"/>
      <c r="C6" s="357"/>
      <c r="D6" s="357"/>
      <c r="E6" s="357"/>
      <c r="F6" s="357"/>
      <c r="G6" s="357"/>
    </row>
    <row r="7" spans="1:9" ht="16.5" customHeight="1">
      <c r="A7" s="355"/>
      <c r="B7" s="355"/>
      <c r="C7" s="355"/>
      <c r="D7" s="355"/>
      <c r="E7" s="355"/>
      <c r="F7" s="355"/>
      <c r="G7" s="14"/>
    </row>
    <row r="8" spans="1:9" ht="15.75" customHeight="1">
      <c r="A8" s="357"/>
      <c r="B8" s="357"/>
      <c r="C8" s="357"/>
      <c r="D8" s="357"/>
      <c r="E8" s="357"/>
      <c r="F8" s="357"/>
      <c r="G8" s="14"/>
      <c r="I8" s="2"/>
    </row>
    <row r="9" spans="1:9" ht="15.75">
      <c r="A9" s="3"/>
      <c r="B9" s="3"/>
      <c r="C9" s="3"/>
      <c r="D9" s="3"/>
      <c r="E9" s="3"/>
      <c r="F9" s="3"/>
      <c r="G9" s="14"/>
    </row>
    <row r="10" spans="1:9" ht="15.75">
      <c r="A10" s="3"/>
      <c r="B10" s="3"/>
      <c r="C10" s="3"/>
      <c r="D10" s="3"/>
      <c r="E10" s="3"/>
      <c r="F10" s="3"/>
      <c r="G10" s="14"/>
    </row>
    <row r="11" spans="1:9" ht="15.75">
      <c r="A11" s="3"/>
      <c r="B11" s="3"/>
      <c r="C11" s="3"/>
      <c r="D11" s="3"/>
      <c r="E11" s="3"/>
      <c r="F11" s="3"/>
      <c r="G11" s="14"/>
    </row>
    <row r="12" spans="1:9" ht="32.2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9" ht="27" customHeight="1">
      <c r="A13" s="354"/>
      <c r="B13" s="354"/>
      <c r="C13" s="354"/>
      <c r="D13" s="354"/>
      <c r="E13" s="49">
        <v>0</v>
      </c>
      <c r="F13" s="49">
        <v>0</v>
      </c>
      <c r="G13" s="49">
        <v>0</v>
      </c>
    </row>
    <row r="14" spans="1:9" ht="27" customHeight="1">
      <c r="A14" s="364"/>
      <c r="B14" s="365"/>
      <c r="C14" s="365"/>
      <c r="D14" s="366"/>
      <c r="E14" s="49">
        <v>0</v>
      </c>
      <c r="F14" s="49">
        <v>0</v>
      </c>
      <c r="G14" s="49">
        <v>0</v>
      </c>
    </row>
    <row r="15" spans="1:9" ht="27" customHeight="1">
      <c r="A15" s="364"/>
      <c r="B15" s="365"/>
      <c r="C15" s="365"/>
      <c r="D15" s="366"/>
      <c r="E15" s="49">
        <v>0</v>
      </c>
      <c r="F15" s="49">
        <v>0</v>
      </c>
      <c r="G15" s="49">
        <v>0</v>
      </c>
    </row>
    <row r="16" spans="1:9" ht="29.25" customHeight="1">
      <c r="A16" s="367"/>
      <c r="B16" s="367"/>
      <c r="C16" s="367"/>
      <c r="D16" s="367"/>
      <c r="E16" s="49">
        <v>0</v>
      </c>
      <c r="F16" s="49">
        <v>0</v>
      </c>
      <c r="G16" s="49">
        <v>0</v>
      </c>
    </row>
    <row r="17" spans="1:8" ht="16.5" customHeight="1">
      <c r="A17" s="344" t="s">
        <v>2</v>
      </c>
      <c r="B17" s="344"/>
      <c r="C17" s="344"/>
      <c r="D17" s="344"/>
      <c r="E17" s="47">
        <f>SUM(E13:E16)</f>
        <v>0</v>
      </c>
      <c r="F17" s="47">
        <f>SUM(F13:F16)</f>
        <v>0</v>
      </c>
      <c r="G17" s="47">
        <f>SUM(G13:G16)</f>
        <v>0</v>
      </c>
    </row>
    <row r="18" spans="1:8" ht="15.75">
      <c r="A18" s="344" t="s">
        <v>3</v>
      </c>
      <c r="B18" s="344"/>
      <c r="C18" s="344"/>
      <c r="D18" s="344"/>
      <c r="E18" s="47">
        <f>E17/1000</f>
        <v>0</v>
      </c>
      <c r="F18" s="47">
        <f>F17/1000</f>
        <v>0</v>
      </c>
      <c r="G18" s="47">
        <f>G17/1000</f>
        <v>0</v>
      </c>
    </row>
    <row r="19" spans="1:8" ht="15.75">
      <c r="A19" s="345" t="s">
        <v>385</v>
      </c>
      <c r="B19" s="346"/>
      <c r="C19" s="346"/>
      <c r="D19" s="347"/>
      <c r="E19" s="52"/>
      <c r="F19" s="52"/>
      <c r="G19" s="52"/>
      <c r="H19" s="8"/>
    </row>
    <row r="20" spans="1:8" ht="15.75">
      <c r="A20" s="348" t="s">
        <v>386</v>
      </c>
      <c r="B20" s="349"/>
      <c r="C20" s="349"/>
      <c r="D20" s="350"/>
      <c r="E20" s="52"/>
      <c r="F20" s="52"/>
      <c r="G20" s="52"/>
      <c r="H20" s="8"/>
    </row>
    <row r="21" spans="1:8" ht="15.75">
      <c r="A21" s="348" t="s">
        <v>387</v>
      </c>
      <c r="B21" s="349"/>
      <c r="C21" s="349"/>
      <c r="D21" s="350"/>
      <c r="E21" s="52"/>
      <c r="F21" s="52"/>
      <c r="G21" s="52"/>
      <c r="H21" s="8"/>
    </row>
    <row r="22" spans="1:8" ht="15.75">
      <c r="A22" s="348" t="s">
        <v>388</v>
      </c>
      <c r="B22" s="349"/>
      <c r="C22" s="349"/>
      <c r="D22" s="350"/>
      <c r="E22" s="52"/>
      <c r="F22" s="52"/>
      <c r="G22" s="52"/>
      <c r="H22" s="8"/>
    </row>
    <row r="23" spans="1:8" ht="15.75">
      <c r="A23" s="9"/>
      <c r="B23" s="9"/>
      <c r="C23" s="9"/>
      <c r="D23" s="9"/>
      <c r="E23" s="9"/>
      <c r="F23" s="9"/>
      <c r="G23" s="14"/>
    </row>
    <row r="24" spans="1:8" ht="15.75">
      <c r="A24" s="9"/>
      <c r="B24" s="9"/>
      <c r="C24" s="9"/>
      <c r="D24" s="9"/>
      <c r="E24" s="9"/>
      <c r="F24" s="9"/>
      <c r="G24" s="14"/>
    </row>
    <row r="25" spans="1:8" ht="15.75">
      <c r="A25" s="9"/>
      <c r="B25" s="9"/>
      <c r="C25" s="9"/>
      <c r="D25" s="9"/>
      <c r="E25" s="9"/>
      <c r="F25" s="9"/>
      <c r="G25" s="14"/>
    </row>
    <row r="26" spans="1:8" ht="15.75">
      <c r="A26" s="3" t="s">
        <v>4</v>
      </c>
      <c r="B26" s="3"/>
      <c r="C26" s="27"/>
      <c r="D26" s="27"/>
      <c r="E26" s="3"/>
      <c r="F26" s="353"/>
      <c r="G26" s="353"/>
      <c r="H26" s="9"/>
    </row>
    <row r="27" spans="1:8" ht="15.75">
      <c r="A27" s="3"/>
      <c r="B27" s="3"/>
      <c r="C27" s="352" t="s">
        <v>5</v>
      </c>
      <c r="D27" s="352"/>
      <c r="E27" s="3"/>
      <c r="F27" s="352" t="s">
        <v>6</v>
      </c>
      <c r="G27" s="352"/>
      <c r="H27" s="9"/>
    </row>
    <row r="28" spans="1:8" ht="15.75">
      <c r="A28" s="3"/>
      <c r="B28" s="3"/>
      <c r="C28" s="3"/>
      <c r="D28" s="3"/>
      <c r="E28" s="3"/>
      <c r="F28" s="3"/>
      <c r="G28" s="3"/>
      <c r="H28" s="9"/>
    </row>
    <row r="29" spans="1:8" ht="15.75">
      <c r="A29" s="3" t="s">
        <v>7</v>
      </c>
      <c r="B29" s="3"/>
      <c r="C29" s="27"/>
      <c r="D29" s="27"/>
      <c r="E29" s="3"/>
      <c r="F29" s="353"/>
      <c r="G29" s="353"/>
      <c r="H29" s="9"/>
    </row>
    <row r="30" spans="1:8" ht="15.75">
      <c r="A30" s="9"/>
      <c r="B30" s="9"/>
      <c r="C30" s="352" t="s">
        <v>5</v>
      </c>
      <c r="D30" s="352"/>
      <c r="E30" s="3"/>
      <c r="F30" s="352" t="s">
        <v>6</v>
      </c>
      <c r="G30" s="352"/>
      <c r="H30" s="9"/>
    </row>
    <row r="31" spans="1:8" ht="15.75">
      <c r="A31" s="9"/>
      <c r="B31" s="9"/>
      <c r="C31" s="9"/>
      <c r="D31" s="9"/>
      <c r="E31" s="9"/>
      <c r="F31" s="9"/>
    </row>
    <row r="32" spans="1:8" ht="15.75">
      <c r="A32" s="9"/>
      <c r="B32" s="9"/>
      <c r="C32" s="9"/>
      <c r="D32" s="9"/>
      <c r="E32" s="9"/>
      <c r="F32" s="9"/>
    </row>
    <row r="33" spans="1:6" ht="15.75">
      <c r="A33" s="9"/>
      <c r="B33" s="9"/>
      <c r="C33" s="9"/>
      <c r="D33" s="9"/>
      <c r="E33" s="9"/>
      <c r="F33" s="9"/>
    </row>
    <row r="34" spans="1:6" ht="15">
      <c r="A34" s="13"/>
      <c r="B34" s="13"/>
      <c r="C34" s="13"/>
      <c r="D34" s="13"/>
      <c r="E34" s="13"/>
      <c r="F34" s="13"/>
    </row>
    <row r="35" spans="1:6" ht="15">
      <c r="A35" s="14"/>
      <c r="B35" s="14"/>
      <c r="C35" s="14"/>
      <c r="D35" s="14"/>
      <c r="E35" s="14"/>
      <c r="F35" s="14"/>
    </row>
    <row r="36" spans="1:6" ht="15">
      <c r="A36" s="14"/>
      <c r="B36" s="14"/>
      <c r="C36" s="14"/>
      <c r="D36" s="14"/>
      <c r="E36" s="14"/>
      <c r="F36" s="14"/>
    </row>
    <row r="37" spans="1:6" ht="15">
      <c r="A37" s="14"/>
      <c r="B37" s="14"/>
      <c r="C37" s="14"/>
      <c r="D37" s="14"/>
      <c r="E37" s="14"/>
      <c r="F37" s="14"/>
    </row>
    <row r="38" spans="1:6" ht="15">
      <c r="F38" s="14"/>
    </row>
    <row r="39" spans="1:6" ht="15">
      <c r="F39" s="14"/>
    </row>
    <row r="40" spans="1:6" ht="15">
      <c r="F40" s="14"/>
    </row>
    <row r="41" spans="1:6" ht="15">
      <c r="F41" s="14"/>
    </row>
  </sheetData>
  <sheetProtection selectLockedCells="1" selectUnlockedCells="1"/>
  <mergeCells count="24">
    <mergeCell ref="A18:D18"/>
    <mergeCell ref="A15:D15"/>
    <mergeCell ref="A14:D14"/>
    <mergeCell ref="A2:G2"/>
    <mergeCell ref="A3:G3"/>
    <mergeCell ref="A4:G4"/>
    <mergeCell ref="A5:G5"/>
    <mergeCell ref="A6:G6"/>
    <mergeCell ref="A7:F7"/>
    <mergeCell ref="A8:F8"/>
    <mergeCell ref="A12:D12"/>
    <mergeCell ref="A13:D13"/>
    <mergeCell ref="A16:D16"/>
    <mergeCell ref="A17:D17"/>
    <mergeCell ref="C27:D27"/>
    <mergeCell ref="F27:G27"/>
    <mergeCell ref="F29:G29"/>
    <mergeCell ref="C30:D30"/>
    <mergeCell ref="F30:G30"/>
    <mergeCell ref="A19:D19"/>
    <mergeCell ref="A20:D20"/>
    <mergeCell ref="A21:D21"/>
    <mergeCell ref="A22:D22"/>
    <mergeCell ref="F26:G26"/>
  </mergeCells>
  <pageMargins left="1" right="0.39374999999999999" top="0.98402777777777772" bottom="0.98402777777777772" header="0.51180555555555551" footer="0.51180555555555551"/>
  <pageSetup paperSize="9" scale="93" firstPageNumber="0" orientation="portrait" horizontalDpi="300" verticalDpi="300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FF"/>
  </sheetPr>
  <dimension ref="A1:I37"/>
  <sheetViews>
    <sheetView view="pageBreakPreview" zoomScale="66" zoomScaleSheetLayoutView="66" workbookViewId="0">
      <selection activeCell="A19" sqref="A19:IV22"/>
    </sheetView>
  </sheetViews>
  <sheetFormatPr defaultRowHeight="12.75"/>
  <cols>
    <col min="5" max="5" width="17.5703125" customWidth="1"/>
    <col min="6" max="6" width="16.140625" customWidth="1"/>
    <col min="7" max="7" width="16.5703125" customWidth="1"/>
  </cols>
  <sheetData>
    <row r="1" spans="1:9" ht="15.75">
      <c r="A1" s="3"/>
      <c r="B1" s="3"/>
      <c r="C1" s="3"/>
      <c r="D1" s="3"/>
      <c r="E1" s="3"/>
      <c r="F1" s="3"/>
      <c r="G1" s="14"/>
    </row>
    <row r="2" spans="1:9" ht="15.75">
      <c r="A2" s="357" t="s">
        <v>0</v>
      </c>
      <c r="B2" s="357"/>
      <c r="C2" s="357"/>
      <c r="D2" s="357"/>
      <c r="E2" s="357"/>
      <c r="F2" s="357"/>
      <c r="G2" s="357"/>
    </row>
    <row r="3" spans="1:9" ht="29.25" customHeight="1">
      <c r="A3" s="368" t="s">
        <v>342</v>
      </c>
      <c r="B3" s="368"/>
      <c r="C3" s="368"/>
      <c r="D3" s="368"/>
      <c r="E3" s="368"/>
      <c r="F3" s="368"/>
      <c r="G3" s="368"/>
    </row>
    <row r="4" spans="1:9" ht="35.25" customHeight="1">
      <c r="A4" s="358"/>
      <c r="B4" s="358"/>
      <c r="C4" s="358"/>
      <c r="D4" s="358"/>
      <c r="E4" s="358"/>
      <c r="F4" s="358"/>
      <c r="G4" s="358"/>
    </row>
    <row r="5" spans="1:9" ht="15.75">
      <c r="A5" s="369" t="s">
        <v>1</v>
      </c>
      <c r="B5" s="369"/>
      <c r="C5" s="369"/>
      <c r="D5" s="369"/>
      <c r="E5" s="369"/>
      <c r="F5" s="369"/>
      <c r="G5" s="369"/>
    </row>
    <row r="6" spans="1:9" ht="15.75" customHeight="1">
      <c r="A6" s="357" t="s">
        <v>317</v>
      </c>
      <c r="B6" s="357"/>
      <c r="C6" s="357"/>
      <c r="D6" s="357"/>
      <c r="E6" s="357"/>
      <c r="F6" s="357"/>
      <c r="G6" s="357"/>
    </row>
    <row r="7" spans="1:9" ht="16.5" customHeight="1">
      <c r="A7" s="355"/>
      <c r="B7" s="355"/>
      <c r="C7" s="355"/>
      <c r="D7" s="355"/>
      <c r="E7" s="355"/>
      <c r="F7" s="355"/>
      <c r="G7" s="14"/>
    </row>
    <row r="8" spans="1:9" ht="15.75" customHeight="1">
      <c r="A8" s="357"/>
      <c r="B8" s="357"/>
      <c r="C8" s="357"/>
      <c r="D8" s="357"/>
      <c r="E8" s="357"/>
      <c r="F8" s="357"/>
      <c r="G8" s="14"/>
      <c r="I8" s="2"/>
    </row>
    <row r="9" spans="1:9" ht="15.75">
      <c r="A9" s="3"/>
      <c r="B9" s="3"/>
      <c r="C9" s="3"/>
      <c r="D9" s="3"/>
      <c r="E9" s="3"/>
      <c r="F9" s="3"/>
      <c r="G9" s="14"/>
    </row>
    <row r="10" spans="1:9" ht="15.75">
      <c r="A10" s="3"/>
      <c r="B10" s="3"/>
      <c r="C10" s="3"/>
      <c r="D10" s="3"/>
      <c r="E10" s="3"/>
      <c r="F10" s="3"/>
      <c r="G10" s="14"/>
    </row>
    <row r="11" spans="1:9" ht="15.75">
      <c r="A11" s="3"/>
      <c r="B11" s="3"/>
      <c r="C11" s="3"/>
      <c r="D11" s="3"/>
      <c r="E11" s="3"/>
      <c r="F11" s="3"/>
      <c r="G11" s="14"/>
    </row>
    <row r="12" spans="1:9" ht="32.2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9" ht="27" customHeight="1">
      <c r="A13" s="354"/>
      <c r="B13" s="354"/>
      <c r="C13" s="354"/>
      <c r="D13" s="354"/>
      <c r="E13" s="49">
        <v>0</v>
      </c>
      <c r="F13" s="49">
        <v>0</v>
      </c>
      <c r="G13" s="49">
        <v>0</v>
      </c>
    </row>
    <row r="14" spans="1:9" ht="27" customHeight="1">
      <c r="A14" s="364"/>
      <c r="B14" s="365"/>
      <c r="C14" s="365"/>
      <c r="D14" s="366"/>
      <c r="E14" s="49">
        <v>0</v>
      </c>
      <c r="F14" s="49">
        <v>0</v>
      </c>
      <c r="G14" s="49">
        <v>0</v>
      </c>
    </row>
    <row r="15" spans="1:9" ht="27" customHeight="1">
      <c r="A15" s="364"/>
      <c r="B15" s="365"/>
      <c r="C15" s="365"/>
      <c r="D15" s="366"/>
      <c r="E15" s="49">
        <v>0</v>
      </c>
      <c r="F15" s="49">
        <v>0</v>
      </c>
      <c r="G15" s="49">
        <v>0</v>
      </c>
    </row>
    <row r="16" spans="1:9" ht="23.25" customHeight="1">
      <c r="A16" s="367"/>
      <c r="B16" s="367"/>
      <c r="C16" s="367"/>
      <c r="D16" s="367"/>
      <c r="E16" s="49">
        <v>0</v>
      </c>
      <c r="F16" s="49">
        <v>0</v>
      </c>
      <c r="G16" s="49">
        <v>0</v>
      </c>
    </row>
    <row r="17" spans="1:8" ht="16.5" customHeight="1">
      <c r="A17" s="344" t="s">
        <v>2</v>
      </c>
      <c r="B17" s="344"/>
      <c r="C17" s="344"/>
      <c r="D17" s="344"/>
      <c r="E17" s="47">
        <f>SUM(E13:E16)</f>
        <v>0</v>
      </c>
      <c r="F17" s="47">
        <f>SUM(F13:F16)</f>
        <v>0</v>
      </c>
      <c r="G17" s="47">
        <f>SUM(G13:G16)</f>
        <v>0</v>
      </c>
    </row>
    <row r="18" spans="1:8" ht="15.75">
      <c r="A18" s="344" t="s">
        <v>3</v>
      </c>
      <c r="B18" s="344"/>
      <c r="C18" s="344"/>
      <c r="D18" s="344"/>
      <c r="E18" s="47">
        <f>E17/1000</f>
        <v>0</v>
      </c>
      <c r="F18" s="47">
        <f>F17/1000</f>
        <v>0</v>
      </c>
      <c r="G18" s="47">
        <f>G17/1000</f>
        <v>0</v>
      </c>
    </row>
    <row r="19" spans="1:8" ht="15.75">
      <c r="A19" s="9"/>
      <c r="B19" s="9"/>
      <c r="C19" s="9"/>
      <c r="D19" s="9"/>
      <c r="E19" s="9"/>
      <c r="F19" s="9"/>
      <c r="G19" s="14"/>
    </row>
    <row r="20" spans="1:8" ht="15.75">
      <c r="A20" s="9"/>
      <c r="B20" s="9"/>
      <c r="C20" s="9"/>
      <c r="D20" s="9"/>
      <c r="E20" s="9"/>
      <c r="F20" s="9"/>
      <c r="G20" s="14"/>
    </row>
    <row r="21" spans="1:8" ht="15.75">
      <c r="A21" s="9"/>
      <c r="B21" s="9"/>
      <c r="C21" s="9"/>
      <c r="D21" s="9"/>
      <c r="E21" s="9"/>
      <c r="F21" s="9"/>
      <c r="G21" s="14"/>
    </row>
    <row r="22" spans="1:8" ht="15.75">
      <c r="A22" s="3" t="s">
        <v>4</v>
      </c>
      <c r="B22" s="3"/>
      <c r="C22" s="27"/>
      <c r="D22" s="27"/>
      <c r="E22" s="3"/>
      <c r="F22" s="353"/>
      <c r="G22" s="353"/>
      <c r="H22" s="9"/>
    </row>
    <row r="23" spans="1:8" ht="15.75">
      <c r="A23" s="3"/>
      <c r="B23" s="3"/>
      <c r="C23" s="352" t="s">
        <v>5</v>
      </c>
      <c r="D23" s="352"/>
      <c r="E23" s="3"/>
      <c r="F23" s="352" t="s">
        <v>6</v>
      </c>
      <c r="G23" s="352"/>
      <c r="H23" s="9"/>
    </row>
    <row r="24" spans="1:8" ht="15.75">
      <c r="A24" s="3"/>
      <c r="B24" s="3"/>
      <c r="C24" s="3"/>
      <c r="D24" s="3"/>
      <c r="E24" s="3"/>
      <c r="F24" s="3"/>
      <c r="G24" s="3"/>
      <c r="H24" s="9"/>
    </row>
    <row r="25" spans="1:8" ht="15.75">
      <c r="A25" s="3" t="s">
        <v>7</v>
      </c>
      <c r="B25" s="3"/>
      <c r="C25" s="27"/>
      <c r="D25" s="27"/>
      <c r="E25" s="3"/>
      <c r="F25" s="353"/>
      <c r="G25" s="353"/>
      <c r="H25" s="9"/>
    </row>
    <row r="26" spans="1:8" ht="15.75">
      <c r="A26" s="9"/>
      <c r="B26" s="9"/>
      <c r="C26" s="352" t="s">
        <v>5</v>
      </c>
      <c r="D26" s="352"/>
      <c r="E26" s="3"/>
      <c r="F26" s="352" t="s">
        <v>6</v>
      </c>
      <c r="G26" s="352"/>
      <c r="H26" s="9"/>
    </row>
    <row r="27" spans="1:8" ht="15.75">
      <c r="A27" s="9"/>
      <c r="B27" s="9"/>
      <c r="C27" s="9"/>
      <c r="D27" s="9"/>
      <c r="E27" s="9"/>
      <c r="F27" s="9"/>
    </row>
    <row r="28" spans="1:8" ht="15.75">
      <c r="A28" s="9"/>
      <c r="B28" s="9"/>
      <c r="C28" s="9"/>
      <c r="D28" s="9"/>
      <c r="E28" s="9"/>
      <c r="F28" s="9"/>
    </row>
    <row r="29" spans="1:8" ht="15.75">
      <c r="A29" s="9"/>
      <c r="B29" s="9"/>
      <c r="C29" s="9"/>
      <c r="D29" s="9"/>
      <c r="E29" s="9"/>
      <c r="F29" s="9"/>
    </row>
    <row r="30" spans="1:8" ht="15">
      <c r="A30" s="13"/>
      <c r="B30" s="13"/>
      <c r="C30" s="13"/>
      <c r="D30" s="13"/>
      <c r="E30" s="13"/>
      <c r="F30" s="13"/>
    </row>
    <row r="31" spans="1:8" ht="15">
      <c r="A31" s="14"/>
      <c r="B31" s="14"/>
      <c r="C31" s="14"/>
      <c r="D31" s="14"/>
      <c r="E31" s="14"/>
      <c r="F31" s="14"/>
    </row>
    <row r="32" spans="1:8" ht="15">
      <c r="A32" s="14"/>
      <c r="B32" s="14"/>
      <c r="C32" s="14"/>
      <c r="D32" s="14"/>
      <c r="E32" s="14"/>
      <c r="F32" s="14"/>
    </row>
    <row r="33" spans="1:6" ht="15">
      <c r="A33" s="14"/>
      <c r="B33" s="14"/>
      <c r="C33" s="14"/>
      <c r="D33" s="14"/>
      <c r="E33" s="14"/>
      <c r="F33" s="14"/>
    </row>
    <row r="34" spans="1:6" ht="15">
      <c r="F34" s="14"/>
    </row>
    <row r="35" spans="1:6" ht="15">
      <c r="F35" s="14"/>
    </row>
    <row r="36" spans="1:6" ht="15">
      <c r="F36" s="14"/>
    </row>
    <row r="37" spans="1:6" ht="15">
      <c r="F37" s="14"/>
    </row>
  </sheetData>
  <sheetProtection selectLockedCells="1" selectUnlockedCells="1"/>
  <mergeCells count="20">
    <mergeCell ref="A7:F7"/>
    <mergeCell ref="C26:D26"/>
    <mergeCell ref="F26:G26"/>
    <mergeCell ref="A17:D17"/>
    <mergeCell ref="A18:D18"/>
    <mergeCell ref="F22:G22"/>
    <mergeCell ref="C23:D23"/>
    <mergeCell ref="F23:G23"/>
    <mergeCell ref="F25:G25"/>
    <mergeCell ref="A2:G2"/>
    <mergeCell ref="A3:G3"/>
    <mergeCell ref="A4:G4"/>
    <mergeCell ref="A5:G5"/>
    <mergeCell ref="A6:G6"/>
    <mergeCell ref="A14:D14"/>
    <mergeCell ref="A15:D15"/>
    <mergeCell ref="A16:D16"/>
    <mergeCell ref="A8:F8"/>
    <mergeCell ref="A12:D12"/>
    <mergeCell ref="A13:D13"/>
  </mergeCells>
  <pageMargins left="1" right="0.39374999999999999" top="0.98402777777777772" bottom="0.98402777777777772" header="0.51180555555555551" footer="0.51180555555555551"/>
  <pageSetup paperSize="9" scale="93" firstPageNumber="0" orientation="portrait" horizontalDpi="300" verticalDpi="300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FF"/>
  </sheetPr>
  <dimension ref="A1:I37"/>
  <sheetViews>
    <sheetView view="pageBreakPreview" zoomScale="66" zoomScaleSheetLayoutView="66" workbookViewId="0">
      <selection activeCell="A19" sqref="A19:IV22"/>
    </sheetView>
  </sheetViews>
  <sheetFormatPr defaultRowHeight="12.75"/>
  <cols>
    <col min="5" max="5" width="17.5703125" customWidth="1"/>
    <col min="6" max="6" width="16.140625" customWidth="1"/>
    <col min="7" max="7" width="16.5703125" customWidth="1"/>
  </cols>
  <sheetData>
    <row r="1" spans="1:9" ht="15.75">
      <c r="A1" s="3"/>
      <c r="B1" s="3"/>
      <c r="C1" s="3"/>
      <c r="D1" s="3"/>
      <c r="E1" s="3"/>
      <c r="F1" s="3"/>
      <c r="G1" s="14"/>
    </row>
    <row r="2" spans="1:9" ht="15.75">
      <c r="A2" s="357" t="s">
        <v>0</v>
      </c>
      <c r="B2" s="357"/>
      <c r="C2" s="357"/>
      <c r="D2" s="357"/>
      <c r="E2" s="357"/>
      <c r="F2" s="357"/>
      <c r="G2" s="357"/>
    </row>
    <row r="3" spans="1:9" ht="48.75" customHeight="1">
      <c r="A3" s="368" t="s">
        <v>343</v>
      </c>
      <c r="B3" s="368"/>
      <c r="C3" s="368"/>
      <c r="D3" s="368"/>
      <c r="E3" s="368"/>
      <c r="F3" s="368"/>
      <c r="G3" s="368"/>
    </row>
    <row r="4" spans="1:9" ht="35.25" customHeight="1">
      <c r="A4" s="358"/>
      <c r="B4" s="358"/>
      <c r="C4" s="358"/>
      <c r="D4" s="358"/>
      <c r="E4" s="358"/>
      <c r="F4" s="358"/>
      <c r="G4" s="358"/>
    </row>
    <row r="5" spans="1:9" ht="15.75">
      <c r="A5" s="369" t="s">
        <v>1</v>
      </c>
      <c r="B5" s="369"/>
      <c r="C5" s="369"/>
      <c r="D5" s="369"/>
      <c r="E5" s="369"/>
      <c r="F5" s="369"/>
      <c r="G5" s="369"/>
    </row>
    <row r="6" spans="1:9" ht="15.75" customHeight="1">
      <c r="A6" s="357" t="s">
        <v>317</v>
      </c>
      <c r="B6" s="357"/>
      <c r="C6" s="357"/>
      <c r="D6" s="357"/>
      <c r="E6" s="357"/>
      <c r="F6" s="357"/>
      <c r="G6" s="357"/>
    </row>
    <row r="7" spans="1:9" ht="16.5" customHeight="1">
      <c r="A7" s="355"/>
      <c r="B7" s="355"/>
      <c r="C7" s="355"/>
      <c r="D7" s="355"/>
      <c r="E7" s="355"/>
      <c r="F7" s="355"/>
      <c r="G7" s="14"/>
    </row>
    <row r="8" spans="1:9" ht="15.75" customHeight="1">
      <c r="A8" s="357"/>
      <c r="B8" s="357"/>
      <c r="C8" s="357"/>
      <c r="D8" s="357"/>
      <c r="E8" s="357"/>
      <c r="F8" s="357"/>
      <c r="G8" s="14"/>
      <c r="I8" s="2"/>
    </row>
    <row r="9" spans="1:9" ht="15.75">
      <c r="A9" s="3"/>
      <c r="B9" s="3"/>
      <c r="C9" s="3"/>
      <c r="D9" s="3"/>
      <c r="E9" s="3"/>
      <c r="F9" s="3"/>
      <c r="G9" s="14"/>
    </row>
    <row r="10" spans="1:9" ht="15.75">
      <c r="A10" s="3"/>
      <c r="B10" s="3"/>
      <c r="C10" s="3"/>
      <c r="D10" s="3"/>
      <c r="E10" s="3"/>
      <c r="F10" s="3"/>
      <c r="G10" s="14"/>
    </row>
    <row r="11" spans="1:9" ht="15.75">
      <c r="A11" s="3"/>
      <c r="B11" s="3"/>
      <c r="C11" s="3"/>
      <c r="D11" s="3"/>
      <c r="E11" s="3"/>
      <c r="F11" s="3"/>
      <c r="G11" s="14"/>
    </row>
    <row r="12" spans="1:9" ht="32.2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9" ht="29.25" customHeight="1">
      <c r="A13" s="354"/>
      <c r="B13" s="354"/>
      <c r="C13" s="354"/>
      <c r="D13" s="354"/>
      <c r="E13" s="49">
        <v>0</v>
      </c>
      <c r="F13" s="49">
        <v>0</v>
      </c>
      <c r="G13" s="49">
        <v>0</v>
      </c>
    </row>
    <row r="14" spans="1:9" ht="29.25" customHeight="1">
      <c r="A14" s="364"/>
      <c r="B14" s="365"/>
      <c r="C14" s="365"/>
      <c r="D14" s="366"/>
      <c r="E14" s="49">
        <v>0</v>
      </c>
      <c r="F14" s="49">
        <v>0</v>
      </c>
      <c r="G14" s="49">
        <v>0</v>
      </c>
    </row>
    <row r="15" spans="1:9" ht="29.25" customHeight="1">
      <c r="A15" s="364"/>
      <c r="B15" s="365"/>
      <c r="C15" s="365"/>
      <c r="D15" s="366"/>
      <c r="E15" s="49">
        <v>0</v>
      </c>
      <c r="F15" s="49">
        <v>0</v>
      </c>
      <c r="G15" s="49">
        <v>0</v>
      </c>
    </row>
    <row r="16" spans="1:9" ht="27" customHeight="1">
      <c r="A16" s="367"/>
      <c r="B16" s="367"/>
      <c r="C16" s="367"/>
      <c r="D16" s="367"/>
      <c r="E16" s="49">
        <v>0</v>
      </c>
      <c r="F16" s="49">
        <v>0</v>
      </c>
      <c r="G16" s="49">
        <v>0</v>
      </c>
    </row>
    <row r="17" spans="1:8" ht="16.5" customHeight="1">
      <c r="A17" s="344" t="s">
        <v>2</v>
      </c>
      <c r="B17" s="344"/>
      <c r="C17" s="344"/>
      <c r="D17" s="344"/>
      <c r="E17" s="47">
        <f>SUM(E13:E16)</f>
        <v>0</v>
      </c>
      <c r="F17" s="47">
        <f>SUM(F13:F16)</f>
        <v>0</v>
      </c>
      <c r="G17" s="47">
        <f>SUM(G13:G16)</f>
        <v>0</v>
      </c>
    </row>
    <row r="18" spans="1:8" ht="15.75">
      <c r="A18" s="344" t="s">
        <v>3</v>
      </c>
      <c r="B18" s="344"/>
      <c r="C18" s="344"/>
      <c r="D18" s="344"/>
      <c r="E18" s="47">
        <f>E17/1000</f>
        <v>0</v>
      </c>
      <c r="F18" s="47">
        <f>F17/1000</f>
        <v>0</v>
      </c>
      <c r="G18" s="47">
        <f>G17/1000</f>
        <v>0</v>
      </c>
    </row>
    <row r="19" spans="1:8" ht="15.75">
      <c r="A19" s="9"/>
      <c r="B19" s="9"/>
      <c r="C19" s="9"/>
      <c r="D19" s="9"/>
      <c r="E19" s="9"/>
      <c r="F19" s="9"/>
      <c r="G19" s="14"/>
    </row>
    <row r="20" spans="1:8" ht="15.75">
      <c r="A20" s="9"/>
      <c r="B20" s="9"/>
      <c r="C20" s="9"/>
      <c r="D20" s="9"/>
      <c r="E20" s="9"/>
      <c r="F20" s="9"/>
      <c r="G20" s="14"/>
    </row>
    <row r="21" spans="1:8" ht="15.75">
      <c r="A21" s="9"/>
      <c r="B21" s="9"/>
      <c r="C21" s="9"/>
      <c r="D21" s="9"/>
      <c r="E21" s="9"/>
      <c r="F21" s="9"/>
      <c r="G21" s="14"/>
    </row>
    <row r="22" spans="1:8" ht="15.75">
      <c r="A22" s="3" t="s">
        <v>4</v>
      </c>
      <c r="B22" s="3"/>
      <c r="C22" s="27"/>
      <c r="D22" s="27"/>
      <c r="E22" s="3"/>
      <c r="F22" s="353"/>
      <c r="G22" s="353"/>
      <c r="H22" s="9"/>
    </row>
    <row r="23" spans="1:8" ht="15.75">
      <c r="A23" s="3"/>
      <c r="B23" s="3"/>
      <c r="C23" s="352" t="s">
        <v>5</v>
      </c>
      <c r="D23" s="352"/>
      <c r="E23" s="3"/>
      <c r="F23" s="352" t="s">
        <v>6</v>
      </c>
      <c r="G23" s="352"/>
      <c r="H23" s="9"/>
    </row>
    <row r="24" spans="1:8" ht="15.75">
      <c r="A24" s="3"/>
      <c r="B24" s="3"/>
      <c r="C24" s="3"/>
      <c r="D24" s="3"/>
      <c r="E24" s="3"/>
      <c r="F24" s="3"/>
      <c r="G24" s="3"/>
      <c r="H24" s="9"/>
    </row>
    <row r="25" spans="1:8" ht="15.75">
      <c r="A25" s="3" t="s">
        <v>7</v>
      </c>
      <c r="B25" s="3"/>
      <c r="C25" s="27"/>
      <c r="D25" s="27"/>
      <c r="E25" s="3"/>
      <c r="F25" s="353"/>
      <c r="G25" s="353"/>
      <c r="H25" s="9"/>
    </row>
    <row r="26" spans="1:8" ht="15.75">
      <c r="A26" s="9"/>
      <c r="B26" s="9"/>
      <c r="C26" s="352" t="s">
        <v>5</v>
      </c>
      <c r="D26" s="352"/>
      <c r="E26" s="3"/>
      <c r="F26" s="352" t="s">
        <v>6</v>
      </c>
      <c r="G26" s="352"/>
      <c r="H26" s="9"/>
    </row>
    <row r="27" spans="1:8" ht="15.75">
      <c r="A27" s="9"/>
      <c r="B27" s="9"/>
      <c r="C27" s="9"/>
      <c r="D27" s="9"/>
      <c r="E27" s="9"/>
      <c r="F27" s="9"/>
    </row>
    <row r="28" spans="1:8" ht="15.75">
      <c r="A28" s="9"/>
      <c r="B28" s="9"/>
      <c r="C28" s="9"/>
      <c r="D28" s="9"/>
      <c r="E28" s="9"/>
      <c r="F28" s="9"/>
    </row>
    <row r="29" spans="1:8" ht="15.75">
      <c r="A29" s="9"/>
      <c r="B29" s="9"/>
      <c r="C29" s="9"/>
      <c r="D29" s="9"/>
      <c r="E29" s="9"/>
      <c r="F29" s="9"/>
    </row>
    <row r="30" spans="1:8" ht="15">
      <c r="A30" s="13"/>
      <c r="B30" s="13"/>
      <c r="C30" s="13"/>
      <c r="D30" s="13"/>
      <c r="E30" s="13"/>
      <c r="F30" s="13"/>
    </row>
    <row r="31" spans="1:8" ht="15">
      <c r="A31" s="14"/>
      <c r="B31" s="14"/>
      <c r="C31" s="14"/>
      <c r="D31" s="14"/>
      <c r="E31" s="14"/>
      <c r="F31" s="14"/>
    </row>
    <row r="32" spans="1:8" ht="15">
      <c r="A32" s="14"/>
      <c r="B32" s="14"/>
      <c r="C32" s="14"/>
      <c r="D32" s="14"/>
      <c r="E32" s="14"/>
      <c r="F32" s="14"/>
    </row>
    <row r="33" spans="1:6" ht="15">
      <c r="A33" s="14"/>
      <c r="B33" s="14"/>
      <c r="C33" s="14"/>
      <c r="D33" s="14"/>
      <c r="E33" s="14"/>
      <c r="F33" s="14"/>
    </row>
    <row r="34" spans="1:6" ht="15">
      <c r="F34" s="14"/>
    </row>
    <row r="35" spans="1:6" ht="15">
      <c r="F35" s="14"/>
    </row>
    <row r="36" spans="1:6" ht="15">
      <c r="F36" s="14"/>
    </row>
    <row r="37" spans="1:6" ht="15">
      <c r="F37" s="14"/>
    </row>
  </sheetData>
  <sheetProtection selectLockedCells="1" selectUnlockedCells="1"/>
  <mergeCells count="20">
    <mergeCell ref="A7:F7"/>
    <mergeCell ref="C26:D26"/>
    <mergeCell ref="F26:G26"/>
    <mergeCell ref="A17:D17"/>
    <mergeCell ref="A18:D18"/>
    <mergeCell ref="F22:G22"/>
    <mergeCell ref="C23:D23"/>
    <mergeCell ref="F23:G23"/>
    <mergeCell ref="F25:G25"/>
    <mergeCell ref="A2:G2"/>
    <mergeCell ref="A3:G3"/>
    <mergeCell ref="A4:G4"/>
    <mergeCell ref="A5:G5"/>
    <mergeCell ref="A6:G6"/>
    <mergeCell ref="A14:D14"/>
    <mergeCell ref="A15:D15"/>
    <mergeCell ref="A16:D16"/>
    <mergeCell ref="A8:F8"/>
    <mergeCell ref="A12:D12"/>
    <mergeCell ref="A13:D13"/>
  </mergeCells>
  <pageMargins left="1" right="0.39374999999999999" top="0.98402777777777772" bottom="0.98402777777777772" header="0.51180555555555551" footer="0.51180555555555551"/>
  <pageSetup paperSize="9" scale="93" firstPageNumber="0" orientation="portrait" horizontalDpi="300" verticalDpi="300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FF"/>
  </sheetPr>
  <dimension ref="A1:G44"/>
  <sheetViews>
    <sheetView view="pageBreakPreview" topLeftCell="A4" zoomScale="66" zoomScaleSheetLayoutView="66" workbookViewId="0">
      <selection activeCell="H28" sqref="H28"/>
    </sheetView>
  </sheetViews>
  <sheetFormatPr defaultRowHeight="12.75"/>
  <cols>
    <col min="1" max="1" width="44" customWidth="1"/>
    <col min="2" max="4" width="19.7109375" customWidth="1"/>
  </cols>
  <sheetData>
    <row r="1" spans="1:7" ht="15">
      <c r="A1" s="14"/>
      <c r="B1" s="14"/>
      <c r="C1" s="14"/>
      <c r="D1" s="14"/>
    </row>
    <row r="2" spans="1:7" ht="15.75">
      <c r="A2" s="357" t="s">
        <v>0</v>
      </c>
      <c r="B2" s="357"/>
      <c r="C2" s="357"/>
      <c r="D2" s="357"/>
    </row>
    <row r="3" spans="1:7" ht="21.4" customHeight="1">
      <c r="A3" s="355" t="s">
        <v>344</v>
      </c>
      <c r="B3" s="355"/>
      <c r="C3" s="355"/>
      <c r="D3" s="355"/>
    </row>
    <row r="4" spans="1:7" ht="49.5" customHeight="1">
      <c r="A4" s="358"/>
      <c r="B4" s="358"/>
      <c r="C4" s="358"/>
      <c r="D4" s="358"/>
      <c r="E4" s="15"/>
      <c r="F4" s="15"/>
      <c r="G4" s="15"/>
    </row>
    <row r="5" spans="1:7" ht="15.75" customHeight="1">
      <c r="A5" s="371" t="s">
        <v>362</v>
      </c>
      <c r="B5" s="371"/>
      <c r="C5" s="371"/>
      <c r="D5" s="371"/>
      <c r="E5" s="371"/>
      <c r="F5" s="371"/>
      <c r="G5" s="371"/>
    </row>
    <row r="6" spans="1:7" ht="15.75" customHeight="1">
      <c r="A6" s="363"/>
      <c r="B6" s="363"/>
      <c r="C6" s="363"/>
      <c r="D6" s="363"/>
    </row>
    <row r="7" spans="1:7" ht="20.25" customHeight="1">
      <c r="A7" s="355" t="s">
        <v>317</v>
      </c>
      <c r="B7" s="355"/>
      <c r="C7" s="355"/>
      <c r="D7" s="355"/>
    </row>
    <row r="8" spans="1:7" ht="15.75">
      <c r="A8" s="3"/>
      <c r="B8" s="3"/>
      <c r="C8" s="3"/>
      <c r="D8" s="14"/>
    </row>
    <row r="9" spans="1:7" ht="41.25" customHeight="1">
      <c r="A9" s="42" t="s">
        <v>8</v>
      </c>
      <c r="B9" s="4" t="s">
        <v>313</v>
      </c>
      <c r="C9" s="4" t="s">
        <v>314</v>
      </c>
      <c r="D9" s="4" t="s">
        <v>315</v>
      </c>
    </row>
    <row r="10" spans="1:7" s="20" customFormat="1" ht="20.100000000000001" customHeight="1">
      <c r="A10" s="19"/>
      <c r="B10" s="22">
        <v>0</v>
      </c>
      <c r="C10" s="22">
        <v>0</v>
      </c>
      <c r="D10" s="22">
        <v>0</v>
      </c>
    </row>
    <row r="11" spans="1:7" s="20" customFormat="1" ht="20.100000000000001" customHeight="1">
      <c r="A11" s="21"/>
      <c r="B11" s="22">
        <v>0</v>
      </c>
      <c r="C11" s="22">
        <v>0</v>
      </c>
      <c r="D11" s="22">
        <v>0</v>
      </c>
    </row>
    <row r="12" spans="1:7" ht="20.100000000000001" customHeight="1">
      <c r="A12" s="21"/>
      <c r="B12" s="22">
        <v>0</v>
      </c>
      <c r="C12" s="22">
        <v>0</v>
      </c>
      <c r="D12" s="22">
        <v>0</v>
      </c>
    </row>
    <row r="13" spans="1:7" ht="20.100000000000001" customHeight="1">
      <c r="A13" s="21"/>
      <c r="B13" s="22">
        <v>0</v>
      </c>
      <c r="C13" s="22">
        <v>0</v>
      </c>
      <c r="D13" s="22">
        <v>0</v>
      </c>
    </row>
    <row r="14" spans="1:7" s="20" customFormat="1" ht="20.100000000000001" customHeight="1">
      <c r="A14" s="19"/>
      <c r="B14" s="22">
        <v>0</v>
      </c>
      <c r="C14" s="22">
        <v>0</v>
      </c>
      <c r="D14" s="22">
        <v>0</v>
      </c>
    </row>
    <row r="15" spans="1:7" s="23" customFormat="1" ht="20.100000000000001" customHeight="1">
      <c r="A15" s="21"/>
      <c r="B15" s="22">
        <v>0</v>
      </c>
      <c r="C15" s="22">
        <v>0</v>
      </c>
      <c r="D15" s="22">
        <v>0</v>
      </c>
    </row>
    <row r="16" spans="1:7" s="20" customFormat="1" ht="20.100000000000001" customHeight="1">
      <c r="A16" s="19"/>
      <c r="B16" s="22">
        <v>0</v>
      </c>
      <c r="C16" s="22">
        <v>0</v>
      </c>
      <c r="D16" s="22">
        <v>0</v>
      </c>
    </row>
    <row r="17" spans="1:4" s="23" customFormat="1" ht="20.100000000000001" customHeight="1">
      <c r="A17" s="21"/>
      <c r="B17" s="22">
        <v>0</v>
      </c>
      <c r="C17" s="22">
        <v>0</v>
      </c>
      <c r="D17" s="22">
        <v>0</v>
      </c>
    </row>
    <row r="18" spans="1:4" s="20" customFormat="1" ht="20.100000000000001" customHeight="1">
      <c r="A18" s="19"/>
      <c r="B18" s="22">
        <v>0</v>
      </c>
      <c r="C18" s="22">
        <v>0</v>
      </c>
      <c r="D18" s="22">
        <v>0</v>
      </c>
    </row>
    <row r="19" spans="1:4" ht="20.100000000000001" customHeight="1">
      <c r="A19" s="21"/>
      <c r="B19" s="22">
        <v>0</v>
      </c>
      <c r="C19" s="22">
        <v>0</v>
      </c>
      <c r="D19" s="22">
        <v>0</v>
      </c>
    </row>
    <row r="20" spans="1:4" ht="20.100000000000001" customHeight="1">
      <c r="A20" s="21"/>
      <c r="B20" s="22">
        <v>0</v>
      </c>
      <c r="C20" s="22">
        <v>0</v>
      </c>
      <c r="D20" s="22">
        <v>0</v>
      </c>
    </row>
    <row r="21" spans="1:4" s="20" customFormat="1" ht="20.100000000000001" customHeight="1">
      <c r="A21" s="19"/>
      <c r="B21" s="22">
        <v>0</v>
      </c>
      <c r="C21" s="22">
        <v>0</v>
      </c>
      <c r="D21" s="22">
        <v>0</v>
      </c>
    </row>
    <row r="22" spans="1:4" ht="20.100000000000001" customHeight="1">
      <c r="A22" s="21"/>
      <c r="B22" s="22">
        <v>0</v>
      </c>
      <c r="C22" s="22">
        <v>0</v>
      </c>
      <c r="D22" s="22">
        <v>0</v>
      </c>
    </row>
    <row r="23" spans="1:4" s="20" customFormat="1" ht="20.100000000000001" customHeight="1">
      <c r="A23" s="19"/>
      <c r="B23" s="22">
        <v>0</v>
      </c>
      <c r="C23" s="22">
        <v>0</v>
      </c>
      <c r="D23" s="22">
        <v>0</v>
      </c>
    </row>
    <row r="24" spans="1:4" ht="20.100000000000001" customHeight="1">
      <c r="A24" s="21"/>
      <c r="B24" s="22">
        <v>0</v>
      </c>
      <c r="C24" s="22">
        <v>0</v>
      </c>
      <c r="D24" s="22">
        <v>0</v>
      </c>
    </row>
    <row r="25" spans="1:4" ht="20.100000000000001" customHeight="1">
      <c r="A25" s="21"/>
      <c r="B25" s="22">
        <v>0</v>
      </c>
      <c r="C25" s="22">
        <v>0</v>
      </c>
      <c r="D25" s="22">
        <v>0</v>
      </c>
    </row>
    <row r="26" spans="1:4" s="20" customFormat="1" ht="20.100000000000001" customHeight="1">
      <c r="A26" s="19"/>
      <c r="B26" s="22">
        <v>0</v>
      </c>
      <c r="C26" s="22">
        <v>0</v>
      </c>
      <c r="D26" s="22">
        <v>0</v>
      </c>
    </row>
    <row r="27" spans="1:4" ht="20.100000000000001" customHeight="1">
      <c r="A27" s="21"/>
      <c r="B27" s="22">
        <v>0</v>
      </c>
      <c r="C27" s="22">
        <v>0</v>
      </c>
      <c r="D27" s="22">
        <v>0</v>
      </c>
    </row>
    <row r="28" spans="1:4" ht="20.100000000000001" customHeight="1">
      <c r="A28" s="21"/>
      <c r="B28" s="22">
        <v>0</v>
      </c>
      <c r="C28" s="22">
        <v>0</v>
      </c>
      <c r="D28" s="22">
        <v>0</v>
      </c>
    </row>
    <row r="29" spans="1:4" s="20" customFormat="1" ht="20.100000000000001" customHeight="1">
      <c r="A29" s="19"/>
      <c r="B29" s="22">
        <v>0</v>
      </c>
      <c r="C29" s="22">
        <v>0</v>
      </c>
      <c r="D29" s="22">
        <v>0</v>
      </c>
    </row>
    <row r="30" spans="1:4" ht="20.100000000000001" customHeight="1">
      <c r="A30" s="21"/>
      <c r="B30" s="22">
        <v>0</v>
      </c>
      <c r="C30" s="22">
        <v>0</v>
      </c>
      <c r="D30" s="22">
        <v>0</v>
      </c>
    </row>
    <row r="31" spans="1:4" ht="20.100000000000001" customHeight="1">
      <c r="A31" s="21"/>
      <c r="B31" s="22">
        <v>0</v>
      </c>
      <c r="C31" s="22">
        <v>0</v>
      </c>
      <c r="D31" s="22">
        <v>0</v>
      </c>
    </row>
    <row r="32" spans="1:4" s="20" customFormat="1" ht="20.100000000000001" customHeight="1">
      <c r="A32" s="19"/>
      <c r="B32" s="22">
        <v>0</v>
      </c>
      <c r="C32" s="22">
        <v>0</v>
      </c>
      <c r="D32" s="22">
        <v>0</v>
      </c>
    </row>
    <row r="33" spans="1:6" ht="20.100000000000001" customHeight="1">
      <c r="A33" s="21"/>
      <c r="B33" s="22">
        <v>0</v>
      </c>
      <c r="C33" s="22">
        <v>0</v>
      </c>
      <c r="D33" s="22">
        <v>0</v>
      </c>
    </row>
    <row r="34" spans="1:6" ht="20.100000000000001" customHeight="1">
      <c r="A34" s="21"/>
      <c r="B34" s="22">
        <v>0</v>
      </c>
      <c r="C34" s="22">
        <v>0</v>
      </c>
      <c r="D34" s="22">
        <v>0</v>
      </c>
    </row>
    <row r="35" spans="1:6" ht="20.100000000000001" customHeight="1">
      <c r="A35" s="24" t="s">
        <v>2</v>
      </c>
      <c r="B35" s="6">
        <f>B10+B14+B16+B21+B23+B26+B29+B32+B18</f>
        <v>0</v>
      </c>
      <c r="C35" s="6">
        <f>C10+C14+C16+C21+C23+C26+C29+C32+C18</f>
        <v>0</v>
      </c>
      <c r="D35" s="6">
        <f>D10+D14+D16+D21+D23+D26+D29+D32+D18</f>
        <v>0</v>
      </c>
    </row>
    <row r="36" spans="1:6" ht="20.100000000000001" customHeight="1">
      <c r="A36" s="24" t="s">
        <v>3</v>
      </c>
      <c r="B36" s="5">
        <f>B35/1000</f>
        <v>0</v>
      </c>
      <c r="C36" s="5">
        <f>C35/1000</f>
        <v>0</v>
      </c>
      <c r="D36" s="5">
        <f>D35/1000</f>
        <v>0</v>
      </c>
    </row>
    <row r="37" spans="1:6" ht="15">
      <c r="A37" s="14"/>
      <c r="B37" s="14"/>
      <c r="C37" s="14"/>
      <c r="D37" s="14"/>
    </row>
    <row r="38" spans="1:6" ht="15">
      <c r="A38" s="14"/>
      <c r="B38" s="14"/>
      <c r="C38" s="14"/>
      <c r="D38" s="14"/>
    </row>
    <row r="39" spans="1:6" ht="15.75">
      <c r="A39" s="3" t="s">
        <v>4</v>
      </c>
      <c r="B39" s="3"/>
      <c r="C39" s="27"/>
      <c r="D39" s="27"/>
      <c r="E39" s="1"/>
    </row>
    <row r="40" spans="1:6" ht="15.75">
      <c r="A40" s="3"/>
      <c r="B40" s="3"/>
      <c r="C40" s="352" t="s">
        <v>5</v>
      </c>
      <c r="D40" s="352"/>
      <c r="E40" s="1"/>
    </row>
    <row r="41" spans="1:6" ht="15.75">
      <c r="A41" s="3"/>
      <c r="B41" s="3"/>
      <c r="C41" s="3"/>
      <c r="D41" s="3"/>
      <c r="E41" s="1"/>
    </row>
    <row r="42" spans="1:6" ht="15.75">
      <c r="A42" s="3" t="s">
        <v>7</v>
      </c>
      <c r="B42" s="3"/>
      <c r="C42" s="9"/>
      <c r="D42" s="9"/>
      <c r="E42" s="1"/>
    </row>
    <row r="43" spans="1:6" ht="15.75">
      <c r="A43" s="9"/>
      <c r="B43" s="9"/>
      <c r="C43" s="372" t="s">
        <v>5</v>
      </c>
      <c r="D43" s="372"/>
      <c r="E43" s="1"/>
    </row>
    <row r="44" spans="1:6" ht="15.75">
      <c r="A44" s="9"/>
      <c r="B44" s="3"/>
      <c r="C44" s="370"/>
      <c r="D44" s="370"/>
      <c r="E44" s="1"/>
      <c r="F44" s="9"/>
    </row>
  </sheetData>
  <sheetProtection selectLockedCells="1" selectUnlockedCells="1"/>
  <mergeCells count="9">
    <mergeCell ref="C40:D40"/>
    <mergeCell ref="C43:D43"/>
    <mergeCell ref="C44:D44"/>
    <mergeCell ref="A2:D2"/>
    <mergeCell ref="A3:D3"/>
    <mergeCell ref="A4:D4"/>
    <mergeCell ref="A5:G5"/>
    <mergeCell ref="A6:D6"/>
    <mergeCell ref="A7:D7"/>
  </mergeCells>
  <printOptions horizontalCentered="1"/>
  <pageMargins left="0.94513888888888886" right="0.19652777777777777" top="0.98402777777777772" bottom="0.98402777777777772" header="0.51180555555555551" footer="0.51180555555555551"/>
  <pageSetup paperSize="9" scale="70" firstPageNumber="0" orientation="portrait" horizontalDpi="300" verticalDpi="300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FF"/>
  </sheetPr>
  <dimension ref="A1:G31"/>
  <sheetViews>
    <sheetView view="pageBreakPreview" zoomScale="66" zoomScaleSheetLayoutView="66" workbookViewId="0">
      <selection activeCell="K26" sqref="K26"/>
    </sheetView>
  </sheetViews>
  <sheetFormatPr defaultRowHeight="12.75"/>
  <cols>
    <col min="2" max="2" width="9.85546875" customWidth="1"/>
    <col min="3" max="3" width="10.28515625" customWidth="1"/>
    <col min="5" max="5" width="17.42578125" customWidth="1"/>
    <col min="6" max="6" width="18.5703125" customWidth="1"/>
    <col min="7" max="7" width="16.5703125" customWidth="1"/>
  </cols>
  <sheetData>
    <row r="1" spans="1:7" ht="15">
      <c r="A1" s="14"/>
      <c r="B1" s="14"/>
      <c r="C1" s="14"/>
      <c r="D1" s="14"/>
      <c r="E1" s="14"/>
      <c r="F1" s="14"/>
      <c r="G1" s="14"/>
    </row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15.75" customHeight="1">
      <c r="A3" s="355" t="s">
        <v>345</v>
      </c>
      <c r="B3" s="355"/>
      <c r="C3" s="355"/>
      <c r="D3" s="355"/>
      <c r="E3" s="355"/>
      <c r="F3" s="355"/>
      <c r="G3" s="355"/>
    </row>
    <row r="4" spans="1:7" ht="33.75" customHeight="1">
      <c r="A4" s="358"/>
      <c r="B4" s="358"/>
      <c r="C4" s="358"/>
      <c r="D4" s="358"/>
      <c r="E4" s="358"/>
      <c r="F4" s="358"/>
      <c r="G4" s="358"/>
    </row>
    <row r="5" spans="1:7" ht="15.75" customHeight="1">
      <c r="A5" s="363" t="s">
        <v>1</v>
      </c>
      <c r="B5" s="363"/>
      <c r="C5" s="363"/>
      <c r="D5" s="363"/>
      <c r="E5" s="363"/>
      <c r="F5" s="363"/>
      <c r="G5" s="363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  <c r="G7" s="14"/>
    </row>
    <row r="8" spans="1:7" ht="33.75" customHeight="1">
      <c r="A8" s="375" t="s">
        <v>8</v>
      </c>
      <c r="B8" s="375"/>
      <c r="C8" s="375"/>
      <c r="D8" s="375"/>
      <c r="E8" s="4" t="s">
        <v>313</v>
      </c>
      <c r="F8" s="4" t="s">
        <v>314</v>
      </c>
      <c r="G8" s="4" t="s">
        <v>315</v>
      </c>
    </row>
    <row r="9" spans="1:7" ht="20.100000000000001" customHeight="1">
      <c r="A9" s="373"/>
      <c r="B9" s="373"/>
      <c r="C9" s="373"/>
      <c r="D9" s="373"/>
      <c r="E9" s="22">
        <v>0</v>
      </c>
      <c r="F9" s="22">
        <v>0</v>
      </c>
      <c r="G9" s="22">
        <v>0</v>
      </c>
    </row>
    <row r="10" spans="1:7" ht="20.100000000000001" customHeight="1">
      <c r="A10" s="373"/>
      <c r="B10" s="373"/>
      <c r="C10" s="373"/>
      <c r="D10" s="373"/>
      <c r="E10" s="22">
        <v>0</v>
      </c>
      <c r="F10" s="22">
        <v>0</v>
      </c>
      <c r="G10" s="22">
        <v>0</v>
      </c>
    </row>
    <row r="11" spans="1:7" ht="20.100000000000001" customHeight="1">
      <c r="A11" s="373"/>
      <c r="B11" s="373"/>
      <c r="C11" s="373"/>
      <c r="D11" s="373"/>
      <c r="E11" s="22">
        <v>0</v>
      </c>
      <c r="F11" s="22">
        <v>0</v>
      </c>
      <c r="G11" s="22">
        <v>0</v>
      </c>
    </row>
    <row r="12" spans="1:7" ht="20.100000000000001" customHeight="1">
      <c r="A12" s="373"/>
      <c r="B12" s="373"/>
      <c r="C12" s="373"/>
      <c r="D12" s="373"/>
      <c r="E12" s="22">
        <v>0</v>
      </c>
      <c r="F12" s="22">
        <v>0</v>
      </c>
      <c r="G12" s="22">
        <v>0</v>
      </c>
    </row>
    <row r="13" spans="1:7" ht="20.100000000000001" customHeight="1">
      <c r="A13" s="373"/>
      <c r="B13" s="373"/>
      <c r="C13" s="373"/>
      <c r="D13" s="373"/>
      <c r="E13" s="22">
        <v>0</v>
      </c>
      <c r="F13" s="22">
        <v>0</v>
      </c>
      <c r="G13" s="22">
        <v>0</v>
      </c>
    </row>
    <row r="14" spans="1:7" ht="20.100000000000001" customHeight="1">
      <c r="A14" s="373"/>
      <c r="B14" s="373"/>
      <c r="C14" s="373"/>
      <c r="D14" s="373"/>
      <c r="E14" s="22">
        <v>0</v>
      </c>
      <c r="F14" s="22">
        <v>0</v>
      </c>
      <c r="G14" s="22">
        <v>0</v>
      </c>
    </row>
    <row r="15" spans="1:7" ht="20.100000000000001" customHeight="1">
      <c r="A15" s="373"/>
      <c r="B15" s="373"/>
      <c r="C15" s="373"/>
      <c r="D15" s="373"/>
      <c r="E15" s="22">
        <v>0</v>
      </c>
      <c r="F15" s="22">
        <v>0</v>
      </c>
      <c r="G15" s="22">
        <v>0</v>
      </c>
    </row>
    <row r="16" spans="1:7" ht="20.100000000000001" customHeight="1">
      <c r="A16" s="373"/>
      <c r="B16" s="373"/>
      <c r="C16" s="373"/>
      <c r="D16" s="373"/>
      <c r="E16" s="22">
        <v>0</v>
      </c>
      <c r="F16" s="22">
        <v>0</v>
      </c>
      <c r="G16" s="22">
        <v>0</v>
      </c>
    </row>
    <row r="17" spans="1:7" ht="20.100000000000001" customHeight="1">
      <c r="A17" s="373"/>
      <c r="B17" s="373"/>
      <c r="C17" s="373"/>
      <c r="D17" s="373"/>
      <c r="E17" s="22">
        <v>0</v>
      </c>
      <c r="F17" s="22">
        <v>0</v>
      </c>
      <c r="G17" s="22">
        <v>0</v>
      </c>
    </row>
    <row r="18" spans="1:7" ht="20.100000000000001" customHeight="1">
      <c r="A18" s="373"/>
      <c r="B18" s="373"/>
      <c r="C18" s="373"/>
      <c r="D18" s="373"/>
      <c r="E18" s="22">
        <v>0</v>
      </c>
      <c r="F18" s="22">
        <v>0</v>
      </c>
      <c r="G18" s="22">
        <v>0</v>
      </c>
    </row>
    <row r="19" spans="1:7" ht="20.100000000000001" customHeight="1">
      <c r="A19" s="373"/>
      <c r="B19" s="373"/>
      <c r="C19" s="373"/>
      <c r="D19" s="373"/>
      <c r="E19" s="22">
        <v>0</v>
      </c>
      <c r="F19" s="22">
        <v>0</v>
      </c>
      <c r="G19" s="22">
        <v>0</v>
      </c>
    </row>
    <row r="20" spans="1:7" ht="20.100000000000001" customHeight="1">
      <c r="A20" s="373"/>
      <c r="B20" s="373"/>
      <c r="C20" s="373"/>
      <c r="D20" s="373"/>
      <c r="E20" s="22">
        <v>0</v>
      </c>
      <c r="F20" s="22">
        <v>0</v>
      </c>
      <c r="G20" s="22">
        <v>0</v>
      </c>
    </row>
    <row r="21" spans="1:7" s="2" customFormat="1" ht="15.95" customHeight="1">
      <c r="A21" s="374" t="s">
        <v>2</v>
      </c>
      <c r="B21" s="374"/>
      <c r="C21" s="374"/>
      <c r="D21" s="374"/>
      <c r="E21" s="17">
        <f>SUM(E9:E20)</f>
        <v>0</v>
      </c>
      <c r="F21" s="17">
        <f>SUM(F9:F20)</f>
        <v>0</v>
      </c>
      <c r="G21" s="17">
        <f>SUM(G9:G20)</f>
        <v>0</v>
      </c>
    </row>
    <row r="22" spans="1:7" s="2" customFormat="1" ht="12.75" customHeight="1">
      <c r="A22" s="374" t="s">
        <v>3</v>
      </c>
      <c r="B22" s="374"/>
      <c r="C22" s="374"/>
      <c r="D22" s="374"/>
      <c r="E22" s="18">
        <f>E21/1000</f>
        <v>0</v>
      </c>
      <c r="F22" s="18">
        <f>F21/1000</f>
        <v>0</v>
      </c>
      <c r="G22" s="18">
        <f>G21/1000</f>
        <v>0</v>
      </c>
    </row>
    <row r="23" spans="1:7" ht="15">
      <c r="A23" s="14"/>
      <c r="B23" s="14"/>
      <c r="C23" s="14"/>
      <c r="D23" s="14"/>
      <c r="E23" s="14"/>
      <c r="F23" s="14"/>
      <c r="G23" s="14"/>
    </row>
    <row r="24" spans="1:7" ht="15">
      <c r="A24" s="14"/>
      <c r="B24" s="14"/>
      <c r="C24" s="14"/>
      <c r="D24" s="14"/>
      <c r="E24" s="14"/>
      <c r="F24" s="14"/>
      <c r="G24" s="14"/>
    </row>
    <row r="25" spans="1:7" ht="15">
      <c r="A25" s="14"/>
      <c r="B25" s="14"/>
      <c r="C25" s="14"/>
      <c r="D25" s="14"/>
      <c r="E25" s="14"/>
      <c r="F25" s="14"/>
      <c r="G25" s="14"/>
    </row>
    <row r="26" spans="1:7" ht="15">
      <c r="A26" s="14"/>
      <c r="B26" s="14"/>
      <c r="C26" s="14"/>
      <c r="D26" s="14"/>
      <c r="E26" s="14"/>
      <c r="F26" s="14"/>
      <c r="G26" s="14"/>
    </row>
    <row r="27" spans="1:7" ht="15.75">
      <c r="A27" s="3" t="s">
        <v>4</v>
      </c>
      <c r="B27" s="3"/>
      <c r="C27" s="27"/>
      <c r="D27" s="27"/>
      <c r="E27" s="3"/>
      <c r="F27" s="353"/>
      <c r="G27" s="353"/>
    </row>
    <row r="28" spans="1:7" ht="15.75">
      <c r="A28" s="3"/>
      <c r="B28" s="3"/>
      <c r="C28" s="352" t="s">
        <v>5</v>
      </c>
      <c r="D28" s="352"/>
      <c r="E28" s="3"/>
      <c r="F28" s="352" t="s">
        <v>6</v>
      </c>
      <c r="G28" s="352"/>
    </row>
    <row r="29" spans="1:7" ht="15.75">
      <c r="A29" s="3"/>
      <c r="B29" s="3"/>
      <c r="C29" s="3"/>
      <c r="D29" s="3"/>
      <c r="E29" s="3"/>
      <c r="F29" s="3"/>
      <c r="G29" s="3"/>
    </row>
    <row r="30" spans="1:7" ht="15.75">
      <c r="A30" s="3" t="s">
        <v>7</v>
      </c>
      <c r="B30" s="3"/>
      <c r="C30" s="27"/>
      <c r="D30" s="27"/>
      <c r="E30" s="3"/>
      <c r="F30" s="353"/>
      <c r="G30" s="353"/>
    </row>
    <row r="31" spans="1:7" ht="15.75">
      <c r="A31" s="9"/>
      <c r="B31" s="9"/>
      <c r="C31" s="352" t="s">
        <v>5</v>
      </c>
      <c r="D31" s="352"/>
      <c r="E31" s="3"/>
      <c r="F31" s="352" t="s">
        <v>6</v>
      </c>
      <c r="G31" s="352"/>
    </row>
  </sheetData>
  <sheetProtection selectLockedCells="1" selectUnlockedCells="1"/>
  <mergeCells count="27">
    <mergeCell ref="F30:G30"/>
    <mergeCell ref="C31:D31"/>
    <mergeCell ref="F31:G31"/>
    <mergeCell ref="A20:D20"/>
    <mergeCell ref="A21:D21"/>
    <mergeCell ref="A22:D22"/>
    <mergeCell ref="F27:G27"/>
    <mergeCell ref="C28:D28"/>
    <mergeCell ref="A2:G2"/>
    <mergeCell ref="A3:G3"/>
    <mergeCell ref="A4:G4"/>
    <mergeCell ref="A5:G5"/>
    <mergeCell ref="A6:G6"/>
    <mergeCell ref="A10:D10"/>
    <mergeCell ref="A7:F7"/>
    <mergeCell ref="A16:D16"/>
    <mergeCell ref="A17:D17"/>
    <mergeCell ref="F28:G28"/>
    <mergeCell ref="A15:D15"/>
    <mergeCell ref="A19:D19"/>
    <mergeCell ref="A18:D18"/>
    <mergeCell ref="A8:D8"/>
    <mergeCell ref="A9:D9"/>
    <mergeCell ref="A11:D11"/>
    <mergeCell ref="A12:D12"/>
    <mergeCell ref="A13:D13"/>
    <mergeCell ref="A14:D14"/>
  </mergeCells>
  <printOptions horizontalCentered="1"/>
  <pageMargins left="1.023611111111111" right="0.19652777777777777" top="0.98402777777777772" bottom="0.98402777777777772" header="0.51180555555555551" footer="0.51180555555555551"/>
  <pageSetup paperSize="9" scale="91" firstPageNumber="0" orientation="portrait" horizontalDpi="300" verticalDpi="300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FF"/>
  </sheetPr>
  <dimension ref="A1:M18"/>
  <sheetViews>
    <sheetView view="pageBreakPreview" zoomScale="66" zoomScaleNormal="66" zoomScaleSheetLayoutView="66" workbookViewId="0">
      <selection activeCell="M13" sqref="M13"/>
    </sheetView>
  </sheetViews>
  <sheetFormatPr defaultRowHeight="15"/>
  <cols>
    <col min="1" max="1" width="9.140625" style="14"/>
    <col min="2" max="2" width="19.7109375" style="14" customWidth="1"/>
    <col min="3" max="3" width="15.5703125" style="14" customWidth="1"/>
    <col min="4" max="4" width="6" style="14" customWidth="1"/>
    <col min="5" max="5" width="12.7109375" style="14" customWidth="1"/>
    <col min="6" max="6" width="11.5703125" style="14" customWidth="1"/>
    <col min="7" max="7" width="16.28515625" style="14" customWidth="1"/>
    <col min="8" max="8" width="13.7109375" style="14" customWidth="1"/>
    <col min="9" max="9" width="12.85546875" style="14" customWidth="1"/>
    <col min="10" max="10" width="13.140625" style="14" customWidth="1"/>
    <col min="11" max="11" width="10.7109375" style="14" customWidth="1"/>
    <col min="12" max="12" width="10.42578125" style="14" customWidth="1"/>
    <col min="13" max="13" width="13.7109375" style="14" customWidth="1"/>
  </cols>
  <sheetData>
    <row r="1" spans="1:13" ht="15.75">
      <c r="A1" s="357" t="s">
        <v>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</row>
    <row r="2" spans="1:13" ht="15.75" customHeight="1">
      <c r="A2" s="355" t="s">
        <v>349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</row>
    <row r="3" spans="1:13" ht="40.5" customHeight="1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</row>
    <row r="4" spans="1:13" ht="15.75" customHeight="1">
      <c r="A4" s="363" t="s">
        <v>1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</row>
    <row r="5" spans="1:13" ht="15.75" customHeight="1">
      <c r="A5" s="355" t="s">
        <v>317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</row>
    <row r="6" spans="1:13" ht="15.75" customHeight="1">
      <c r="A6" s="355"/>
      <c r="B6" s="355"/>
      <c r="C6" s="355"/>
      <c r="D6" s="355"/>
      <c r="E6" s="355"/>
      <c r="F6" s="355"/>
      <c r="G6" s="355"/>
      <c r="H6" s="355"/>
      <c r="I6" s="355"/>
      <c r="J6" s="355"/>
    </row>
    <row r="7" spans="1:13" ht="37.5" customHeight="1">
      <c r="A7" s="383" t="s">
        <v>8</v>
      </c>
      <c r="B7" s="383"/>
      <c r="C7" s="384" t="s">
        <v>10</v>
      </c>
      <c r="D7" s="385" t="s">
        <v>11</v>
      </c>
      <c r="E7" s="386" t="s">
        <v>313</v>
      </c>
      <c r="F7" s="387"/>
      <c r="G7" s="388"/>
      <c r="H7" s="386" t="s">
        <v>314</v>
      </c>
      <c r="I7" s="387"/>
      <c r="J7" s="388"/>
      <c r="K7" s="386" t="s">
        <v>315</v>
      </c>
      <c r="L7" s="387"/>
      <c r="M7" s="388"/>
    </row>
    <row r="8" spans="1:13" ht="19.5" customHeight="1">
      <c r="A8" s="383"/>
      <c r="B8" s="383"/>
      <c r="C8" s="384"/>
      <c r="D8" s="385"/>
      <c r="E8" s="26" t="s">
        <v>12</v>
      </c>
      <c r="F8" s="26" t="s">
        <v>13</v>
      </c>
      <c r="G8" s="26" t="s">
        <v>9</v>
      </c>
      <c r="H8" s="26" t="s">
        <v>12</v>
      </c>
      <c r="I8" s="26" t="s">
        <v>13</v>
      </c>
      <c r="J8" s="26" t="s">
        <v>9</v>
      </c>
      <c r="K8" s="26" t="s">
        <v>12</v>
      </c>
      <c r="L8" s="26" t="s">
        <v>13</v>
      </c>
      <c r="M8" s="26" t="s">
        <v>9</v>
      </c>
    </row>
    <row r="9" spans="1:13" ht="52.5" customHeight="1">
      <c r="A9" s="382" t="s">
        <v>347</v>
      </c>
      <c r="B9" s="382"/>
      <c r="C9" s="21"/>
      <c r="D9" s="16"/>
      <c r="E9" s="55">
        <v>0</v>
      </c>
      <c r="F9" s="50">
        <v>0</v>
      </c>
      <c r="G9" s="22">
        <f>E9*F9</f>
        <v>0</v>
      </c>
      <c r="H9" s="55">
        <v>0</v>
      </c>
      <c r="I9" s="22">
        <v>0</v>
      </c>
      <c r="J9" s="22">
        <f>H9*I9</f>
        <v>0</v>
      </c>
      <c r="K9" s="55">
        <v>0</v>
      </c>
      <c r="L9" s="22">
        <v>0</v>
      </c>
      <c r="M9" s="22">
        <f>K9*L9</f>
        <v>0</v>
      </c>
    </row>
    <row r="10" spans="1:13" ht="56.25" customHeight="1">
      <c r="A10" s="382" t="s">
        <v>348</v>
      </c>
      <c r="B10" s="382"/>
      <c r="C10" s="21"/>
      <c r="D10" s="16" t="s">
        <v>17</v>
      </c>
      <c r="E10" s="55">
        <v>0</v>
      </c>
      <c r="F10" s="50">
        <v>0</v>
      </c>
      <c r="G10" s="22">
        <f>E10*F10</f>
        <v>0</v>
      </c>
      <c r="H10" s="55">
        <v>0</v>
      </c>
      <c r="I10" s="22">
        <v>0</v>
      </c>
      <c r="J10" s="22">
        <f>H10*I10</f>
        <v>0</v>
      </c>
      <c r="K10" s="55">
        <v>0</v>
      </c>
      <c r="L10" s="22">
        <v>0</v>
      </c>
      <c r="M10" s="22">
        <f>K10*L10</f>
        <v>0</v>
      </c>
    </row>
    <row r="11" spans="1:13" ht="15.75">
      <c r="A11" s="382" t="s">
        <v>20</v>
      </c>
      <c r="B11" s="382"/>
      <c r="C11" s="21"/>
      <c r="D11" s="16" t="s">
        <v>17</v>
      </c>
      <c r="E11" s="55">
        <v>0</v>
      </c>
      <c r="F11" s="50">
        <v>0</v>
      </c>
      <c r="G11" s="22">
        <f>E11*F11</f>
        <v>0</v>
      </c>
      <c r="H11" s="55">
        <v>0</v>
      </c>
      <c r="I11" s="22">
        <v>0</v>
      </c>
      <c r="J11" s="22">
        <f>H11*I11</f>
        <v>0</v>
      </c>
      <c r="K11" s="55">
        <v>0</v>
      </c>
      <c r="L11" s="22">
        <v>0</v>
      </c>
      <c r="M11" s="22">
        <f>K11*L11</f>
        <v>0</v>
      </c>
    </row>
    <row r="12" spans="1:13" ht="15.75">
      <c r="A12" s="379" t="s">
        <v>2</v>
      </c>
      <c r="B12" s="380"/>
      <c r="C12" s="380"/>
      <c r="D12" s="381"/>
      <c r="E12" s="51" t="s">
        <v>21</v>
      </c>
      <c r="F12" s="51" t="s">
        <v>21</v>
      </c>
      <c r="G12" s="18">
        <f>G9+G10+G11</f>
        <v>0</v>
      </c>
      <c r="H12" s="18"/>
      <c r="I12" s="18"/>
      <c r="J12" s="18">
        <f>J9+J10+J11</f>
        <v>0</v>
      </c>
      <c r="K12" s="18"/>
      <c r="L12" s="18"/>
      <c r="M12" s="18">
        <f>M9+M10+M11</f>
        <v>0</v>
      </c>
    </row>
    <row r="13" spans="1:13" ht="15.75">
      <c r="A13" s="376" t="s">
        <v>3</v>
      </c>
      <c r="B13" s="377"/>
      <c r="C13" s="377"/>
      <c r="D13" s="378"/>
      <c r="E13" s="51" t="s">
        <v>21</v>
      </c>
      <c r="F13" s="51" t="s">
        <v>21</v>
      </c>
      <c r="G13" s="18">
        <f>G12/1000</f>
        <v>0</v>
      </c>
      <c r="H13" s="18"/>
      <c r="I13" s="18"/>
      <c r="J13" s="18">
        <f>J12/1000</f>
        <v>0</v>
      </c>
      <c r="K13" s="18"/>
      <c r="L13" s="18"/>
      <c r="M13" s="65">
        <f>M12/1000</f>
        <v>0</v>
      </c>
    </row>
    <row r="14" spans="1:13" ht="15.75">
      <c r="A14" s="3"/>
      <c r="B14" s="27"/>
      <c r="C14" s="27"/>
      <c r="D14" s="3"/>
      <c r="E14" s="353"/>
      <c r="F14" s="353"/>
      <c r="G14" s="3"/>
      <c r="J14" s="54"/>
    </row>
    <row r="15" spans="1:13" ht="15.75">
      <c r="A15" s="3"/>
      <c r="B15" s="352" t="s">
        <v>5</v>
      </c>
      <c r="C15" s="352"/>
      <c r="D15" s="3"/>
      <c r="E15" s="352" t="s">
        <v>6</v>
      </c>
      <c r="F15" s="352"/>
      <c r="G15" s="3"/>
      <c r="H15" s="352" t="s">
        <v>6</v>
      </c>
      <c r="I15" s="352"/>
      <c r="J15" s="53"/>
    </row>
    <row r="16" spans="1:13" ht="15.75">
      <c r="A16" s="3"/>
      <c r="B16" s="3"/>
      <c r="C16" s="3"/>
      <c r="D16" s="3"/>
      <c r="E16" s="3"/>
      <c r="F16" s="3"/>
      <c r="G16" s="3"/>
      <c r="H16" s="369"/>
      <c r="I16" s="369"/>
      <c r="J16" s="54"/>
    </row>
    <row r="17" spans="1:9" ht="15.75">
      <c r="A17" s="3"/>
      <c r="B17" s="27"/>
      <c r="C17" s="27"/>
      <c r="D17" s="3"/>
      <c r="E17" s="353"/>
      <c r="F17" s="353"/>
      <c r="G17" s="3"/>
      <c r="H17" s="13"/>
      <c r="I17" s="13"/>
    </row>
    <row r="18" spans="1:9" ht="15.75">
      <c r="A18" s="9"/>
      <c r="B18" s="352" t="s">
        <v>5</v>
      </c>
      <c r="C18" s="352"/>
      <c r="D18" s="3"/>
      <c r="E18" s="352" t="s">
        <v>6</v>
      </c>
      <c r="F18" s="352"/>
      <c r="H18" s="363" t="s">
        <v>6</v>
      </c>
      <c r="I18" s="363"/>
    </row>
  </sheetData>
  <sheetProtection selectLockedCells="1" selectUnlockedCells="1"/>
  <mergeCells count="26">
    <mergeCell ref="E7:G7"/>
    <mergeCell ref="H7:J7"/>
    <mergeCell ref="K7:M7"/>
    <mergeCell ref="A1:M1"/>
    <mergeCell ref="A2:M2"/>
    <mergeCell ref="A3:M3"/>
    <mergeCell ref="A4:M4"/>
    <mergeCell ref="A5:M5"/>
    <mergeCell ref="A6:J6"/>
    <mergeCell ref="A7:B8"/>
    <mergeCell ref="C7:C8"/>
    <mergeCell ref="D7:D8"/>
    <mergeCell ref="A11:B11"/>
    <mergeCell ref="A12:D12"/>
    <mergeCell ref="A13:D13"/>
    <mergeCell ref="A9:B9"/>
    <mergeCell ref="A10:B10"/>
    <mergeCell ref="B18:C18"/>
    <mergeCell ref="E18:F18"/>
    <mergeCell ref="H18:I18"/>
    <mergeCell ref="E14:F14"/>
    <mergeCell ref="B15:C15"/>
    <mergeCell ref="E15:F15"/>
    <mergeCell ref="H15:I15"/>
    <mergeCell ref="H16:I16"/>
    <mergeCell ref="E17:F17"/>
  </mergeCells>
  <printOptions horizontalCentered="1"/>
  <pageMargins left="0.51181102362204722" right="0.19685039370078741" top="0.51181102362204722" bottom="0.51181102362204722" header="0.51181102362204722" footer="0.51181102362204722"/>
  <pageSetup paperSize="9" scale="71" firstPageNumber="0" orientation="landscape" horizontalDpi="300" verticalDpi="300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FF"/>
  </sheetPr>
  <dimension ref="A1:I25"/>
  <sheetViews>
    <sheetView view="pageBreakPreview" zoomScale="66" zoomScaleSheetLayoutView="66" workbookViewId="0">
      <selection activeCell="L33" sqref="L33"/>
    </sheetView>
  </sheetViews>
  <sheetFormatPr defaultRowHeight="12.75"/>
  <cols>
    <col min="2" max="2" width="5.85546875" customWidth="1"/>
    <col min="5" max="5" width="20.5703125" customWidth="1"/>
    <col min="6" max="7" width="20.42578125" customWidth="1"/>
  </cols>
  <sheetData>
    <row r="1" spans="1:9" ht="15">
      <c r="A1" s="14"/>
      <c r="B1" s="14"/>
      <c r="C1" s="14"/>
      <c r="D1" s="14"/>
      <c r="E1" s="14"/>
      <c r="F1" s="14"/>
      <c r="G1" s="14"/>
    </row>
    <row r="2" spans="1:9" ht="15.75">
      <c r="A2" s="357" t="s">
        <v>0</v>
      </c>
      <c r="B2" s="357"/>
      <c r="C2" s="357"/>
      <c r="D2" s="357"/>
      <c r="E2" s="357"/>
      <c r="F2" s="357"/>
      <c r="G2" s="357"/>
    </row>
    <row r="3" spans="1:9" ht="46.5" customHeight="1">
      <c r="A3" s="362" t="s">
        <v>350</v>
      </c>
      <c r="B3" s="362"/>
      <c r="C3" s="362"/>
      <c r="D3" s="362"/>
      <c r="E3" s="362"/>
      <c r="F3" s="362"/>
      <c r="G3" s="362"/>
    </row>
    <row r="4" spans="1:9" ht="31.5" customHeight="1">
      <c r="A4" s="358"/>
      <c r="B4" s="358"/>
      <c r="C4" s="358"/>
      <c r="D4" s="358"/>
      <c r="E4" s="358"/>
      <c r="F4" s="358"/>
      <c r="G4" s="358"/>
    </row>
    <row r="5" spans="1:9" ht="15.75" customHeight="1">
      <c r="A5" s="363" t="s">
        <v>1</v>
      </c>
      <c r="B5" s="363"/>
      <c r="C5" s="363"/>
      <c r="D5" s="363"/>
      <c r="E5" s="363"/>
      <c r="F5" s="363"/>
      <c r="G5" s="363"/>
    </row>
    <row r="6" spans="1:9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9" ht="15.75" customHeight="1">
      <c r="A7" s="355"/>
      <c r="B7" s="355"/>
      <c r="C7" s="355"/>
      <c r="D7" s="355"/>
      <c r="E7" s="355"/>
      <c r="F7" s="355"/>
      <c r="G7" s="14"/>
      <c r="I7" s="2"/>
    </row>
    <row r="8" spans="1:9" ht="15.75" customHeight="1">
      <c r="A8" s="355"/>
      <c r="B8" s="355"/>
      <c r="C8" s="355"/>
      <c r="D8" s="355"/>
      <c r="E8" s="355"/>
      <c r="F8" s="355"/>
      <c r="G8" s="14"/>
    </row>
    <row r="9" spans="1:9" ht="15.75">
      <c r="A9" s="3"/>
      <c r="B9" s="3"/>
      <c r="C9" s="3"/>
      <c r="D9" s="3"/>
      <c r="E9" s="3"/>
      <c r="F9" s="3"/>
      <c r="G9" s="14"/>
    </row>
    <row r="10" spans="1:9" ht="14.25" customHeight="1">
      <c r="A10" s="392" t="s">
        <v>8</v>
      </c>
      <c r="B10" s="392"/>
      <c r="C10" s="392"/>
      <c r="D10" s="392"/>
      <c r="E10" s="393" t="s">
        <v>313</v>
      </c>
      <c r="F10" s="393" t="s">
        <v>314</v>
      </c>
      <c r="G10" s="393" t="s">
        <v>315</v>
      </c>
    </row>
    <row r="11" spans="1:9" ht="20.25" customHeight="1">
      <c r="A11" s="392"/>
      <c r="B11" s="392"/>
      <c r="C11" s="392"/>
      <c r="D11" s="392"/>
      <c r="E11" s="394"/>
      <c r="F11" s="394"/>
      <c r="G11" s="394"/>
    </row>
    <row r="12" spans="1:9" ht="32.25" customHeight="1">
      <c r="A12" s="398"/>
      <c r="B12" s="398"/>
      <c r="C12" s="398"/>
      <c r="D12" s="398"/>
      <c r="E12" s="22">
        <v>0</v>
      </c>
      <c r="F12" s="22">
        <v>0</v>
      </c>
      <c r="G12" s="22">
        <v>0</v>
      </c>
    </row>
    <row r="13" spans="1:9" ht="32.25" customHeight="1">
      <c r="A13" s="395"/>
      <c r="B13" s="396"/>
      <c r="C13" s="396"/>
      <c r="D13" s="397"/>
      <c r="E13" s="28"/>
      <c r="F13" s="28"/>
      <c r="G13" s="28"/>
    </row>
    <row r="14" spans="1:9" ht="32.25" customHeight="1">
      <c r="A14" s="395"/>
      <c r="B14" s="396"/>
      <c r="C14" s="396"/>
      <c r="D14" s="397"/>
      <c r="E14" s="28"/>
      <c r="F14" s="28"/>
      <c r="G14" s="28"/>
    </row>
    <row r="15" spans="1:9" ht="32.25" customHeight="1">
      <c r="A15" s="395"/>
      <c r="B15" s="396"/>
      <c r="C15" s="396"/>
      <c r="D15" s="397"/>
      <c r="E15" s="28"/>
      <c r="F15" s="28"/>
      <c r="G15" s="28"/>
    </row>
    <row r="16" spans="1:9" ht="12.75" customHeight="1">
      <c r="A16" s="344" t="s">
        <v>2</v>
      </c>
      <c r="B16" s="344"/>
      <c r="C16" s="344"/>
      <c r="D16" s="344"/>
      <c r="E16" s="5">
        <f>E12</f>
        <v>0</v>
      </c>
      <c r="F16" s="5">
        <f>F12</f>
        <v>0</v>
      </c>
      <c r="G16" s="5">
        <f>G12</f>
        <v>0</v>
      </c>
    </row>
    <row r="17" spans="1:7" ht="15.75">
      <c r="A17" s="344" t="s">
        <v>3</v>
      </c>
      <c r="B17" s="344"/>
      <c r="C17" s="344"/>
      <c r="D17" s="344"/>
      <c r="E17" s="5">
        <f>E16/1000</f>
        <v>0</v>
      </c>
      <c r="F17" s="5">
        <f>F16/1000</f>
        <v>0</v>
      </c>
      <c r="G17" s="5">
        <f>G16/1000</f>
        <v>0</v>
      </c>
    </row>
    <row r="18" spans="1:7" ht="15">
      <c r="A18" s="14"/>
      <c r="B18" s="14"/>
      <c r="C18" s="14"/>
      <c r="D18" s="14"/>
      <c r="E18" s="14"/>
      <c r="F18" s="14"/>
      <c r="G18" s="14"/>
    </row>
    <row r="19" spans="1:7" ht="15">
      <c r="A19" s="399"/>
      <c r="B19" s="399"/>
      <c r="C19" s="14"/>
      <c r="D19" s="14"/>
      <c r="E19" s="14"/>
      <c r="F19" s="14"/>
      <c r="G19" s="14"/>
    </row>
    <row r="20" spans="1:7" ht="15">
      <c r="A20" s="399"/>
      <c r="B20" s="399"/>
      <c r="C20" s="14"/>
      <c r="D20" s="14"/>
      <c r="E20" s="14"/>
      <c r="F20" s="14"/>
      <c r="G20" s="14"/>
    </row>
    <row r="21" spans="1:7" ht="15.75">
      <c r="A21" s="3" t="s">
        <v>4</v>
      </c>
      <c r="B21" s="3"/>
      <c r="C21" s="27"/>
      <c r="D21" s="27"/>
      <c r="E21" s="3"/>
      <c r="F21" s="353"/>
      <c r="G21" s="353"/>
    </row>
    <row r="22" spans="1:7" ht="15.75">
      <c r="A22" s="3"/>
      <c r="B22" s="3"/>
      <c r="C22" s="352" t="s">
        <v>5</v>
      </c>
      <c r="D22" s="352"/>
      <c r="E22" s="3"/>
      <c r="F22" s="352" t="s">
        <v>6</v>
      </c>
      <c r="G22" s="352"/>
    </row>
    <row r="23" spans="1:7" ht="15.75">
      <c r="A23" s="3"/>
      <c r="B23" s="3"/>
      <c r="C23" s="3"/>
      <c r="D23" s="3"/>
      <c r="E23" s="3"/>
      <c r="F23" s="3"/>
      <c r="G23" s="3"/>
    </row>
    <row r="24" spans="1:7" ht="15.75">
      <c r="A24" s="3" t="s">
        <v>7</v>
      </c>
      <c r="B24" s="3"/>
      <c r="C24" s="27"/>
      <c r="D24" s="27"/>
      <c r="E24" s="3"/>
      <c r="F24" s="353"/>
      <c r="G24" s="353"/>
    </row>
    <row r="25" spans="1:7" ht="15.75">
      <c r="A25" s="9"/>
      <c r="B25" s="9"/>
      <c r="C25" s="352" t="s">
        <v>5</v>
      </c>
      <c r="D25" s="352"/>
      <c r="E25" s="3"/>
      <c r="F25" s="352" t="s">
        <v>6</v>
      </c>
      <c r="G25" s="352"/>
    </row>
  </sheetData>
  <sheetProtection selectLockedCells="1" selectUnlockedCells="1"/>
  <mergeCells count="25">
    <mergeCell ref="C22:D22"/>
    <mergeCell ref="F22:G22"/>
    <mergeCell ref="F24:G24"/>
    <mergeCell ref="C25:D25"/>
    <mergeCell ref="F25:G25"/>
    <mergeCell ref="A16:D16"/>
    <mergeCell ref="A17:D17"/>
    <mergeCell ref="A19:B19"/>
    <mergeCell ref="A20:B20"/>
    <mergeCell ref="F21:G21"/>
    <mergeCell ref="G10:G11"/>
    <mergeCell ref="A12:D12"/>
    <mergeCell ref="A13:D13"/>
    <mergeCell ref="A14:D14"/>
    <mergeCell ref="A15:D15"/>
    <mergeCell ref="A7:F7"/>
    <mergeCell ref="A8:F8"/>
    <mergeCell ref="A10:D11"/>
    <mergeCell ref="E10:E11"/>
    <mergeCell ref="F10:F11"/>
    <mergeCell ref="A2:G2"/>
    <mergeCell ref="A3:G3"/>
    <mergeCell ref="A4:G4"/>
    <mergeCell ref="A5:G5"/>
    <mergeCell ref="A6:G6"/>
  </mergeCells>
  <pageMargins left="0.94027777777777777" right="0.19652777777777777" top="0.98402777777777772" bottom="0.98402777777777772" header="0.51180555555555551" footer="0.51180555555555551"/>
  <pageSetup paperSize="9" scale="85" firstPageNumber="0" orientation="portrait" horizontalDpi="300" verticalDpi="300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FF"/>
  </sheetPr>
  <dimension ref="A2:K49"/>
  <sheetViews>
    <sheetView view="pageBreakPreview" zoomScale="66" zoomScaleNormal="66" zoomScaleSheetLayoutView="66" workbookViewId="0">
      <selection activeCell="G11" sqref="G11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21.4" customHeight="1">
      <c r="A3" s="403" t="s">
        <v>351</v>
      </c>
      <c r="B3" s="403"/>
      <c r="C3" s="403"/>
      <c r="D3" s="403"/>
      <c r="E3" s="403"/>
      <c r="F3" s="403"/>
      <c r="G3" s="403"/>
    </row>
    <row r="4" spans="1:7" ht="57" customHeight="1">
      <c r="A4" s="355"/>
      <c r="B4" s="355"/>
      <c r="C4" s="355"/>
      <c r="D4" s="355"/>
      <c r="E4" s="355"/>
      <c r="F4" s="355"/>
      <c r="G4" s="355"/>
    </row>
    <row r="5" spans="1:7" ht="15.75" customHeight="1">
      <c r="A5" s="363" t="s">
        <v>1</v>
      </c>
      <c r="B5" s="363"/>
      <c r="C5" s="363"/>
      <c r="D5" s="363"/>
      <c r="E5" s="363"/>
      <c r="F5" s="363"/>
      <c r="G5" s="363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797712.73</v>
      </c>
      <c r="F10" s="22">
        <v>702585.2</v>
      </c>
      <c r="G10" s="56">
        <v>720908.09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797712.73</v>
      </c>
      <c r="F42" s="5">
        <f>F10+F31+F32+F33+F34+F35+F36+F37+F38+F39+F40+F41</f>
        <v>702585.2</v>
      </c>
      <c r="G42" s="5">
        <f>G10+G31+G32+G33+G34+G35+G36+G37+G38+G39+G40+G41</f>
        <v>720908.09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797.71272999999997</v>
      </c>
      <c r="F43" s="5">
        <f>F42/1000</f>
        <v>702.58519999999999</v>
      </c>
      <c r="G43" s="5">
        <f>G42/1000</f>
        <v>720.90809000000002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  <mergeCell ref="A35:D35"/>
    <mergeCell ref="A32:D32"/>
    <mergeCell ref="A36:D36"/>
    <mergeCell ref="A37:D37"/>
    <mergeCell ref="A41:D41"/>
    <mergeCell ref="A38:D38"/>
    <mergeCell ref="A39:D39"/>
    <mergeCell ref="A40:D40"/>
    <mergeCell ref="A29:D29"/>
    <mergeCell ref="A30:D30"/>
    <mergeCell ref="A31:D31"/>
    <mergeCell ref="A33:D33"/>
    <mergeCell ref="A34:D34"/>
    <mergeCell ref="A27:D27"/>
    <mergeCell ref="A28:D28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12:D12"/>
    <mergeCell ref="A13:D13"/>
    <mergeCell ref="A8:D9"/>
    <mergeCell ref="E8:E9"/>
    <mergeCell ref="A26:D26"/>
    <mergeCell ref="A7:F7"/>
    <mergeCell ref="F8:F9"/>
    <mergeCell ref="G8:G9"/>
    <mergeCell ref="A10:D10"/>
    <mergeCell ref="A11:D11"/>
    <mergeCell ref="A2:G2"/>
    <mergeCell ref="A3:G3"/>
    <mergeCell ref="A4:G4"/>
    <mergeCell ref="A5:G5"/>
    <mergeCell ref="A6:G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FF"/>
  </sheetPr>
  <dimension ref="A2:K49"/>
  <sheetViews>
    <sheetView view="pageBreakPreview" topLeftCell="A10" zoomScale="66" zoomScaleNormal="66" zoomScaleSheetLayoutView="66" workbookViewId="0">
      <selection activeCell="A44" sqref="A44:IV47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21" customHeight="1">
      <c r="A3" s="355" t="s">
        <v>338</v>
      </c>
      <c r="B3" s="355"/>
      <c r="C3" s="355"/>
      <c r="D3" s="355"/>
      <c r="E3" s="355"/>
      <c r="F3" s="355"/>
      <c r="G3" s="355"/>
    </row>
    <row r="4" spans="1:7" ht="54.75" customHeight="1">
      <c r="A4" s="358"/>
      <c r="B4" s="358"/>
      <c r="C4" s="358"/>
      <c r="D4" s="358"/>
      <c r="E4" s="358"/>
      <c r="F4" s="358"/>
      <c r="G4" s="35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0</v>
      </c>
      <c r="F10" s="22">
        <v>0</v>
      </c>
      <c r="G10" s="56">
        <v>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0</v>
      </c>
      <c r="F42" s="5">
        <f>F10+F31+F32+F33+F34+F35+F36+F37+F38+F39+F40+F41</f>
        <v>0</v>
      </c>
      <c r="G42" s="5">
        <f>G10+G31+G32+G33+G34+G35+G36+G37+G38+G39+G40+G41</f>
        <v>0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0</v>
      </c>
      <c r="F43" s="5">
        <f>F42/1000</f>
        <v>0</v>
      </c>
      <c r="G43" s="5">
        <f>G42/1000</f>
        <v>0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  <mergeCell ref="A35:D35"/>
    <mergeCell ref="A32:D32"/>
    <mergeCell ref="A36:D36"/>
    <mergeCell ref="A37:D37"/>
    <mergeCell ref="A41:D41"/>
    <mergeCell ref="A38:D38"/>
    <mergeCell ref="A39:D39"/>
    <mergeCell ref="A40:D40"/>
    <mergeCell ref="A29:D29"/>
    <mergeCell ref="A30:D30"/>
    <mergeCell ref="A31:D31"/>
    <mergeCell ref="A33:D33"/>
    <mergeCell ref="A34:D34"/>
    <mergeCell ref="A27:D27"/>
    <mergeCell ref="A28:D28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12:D12"/>
    <mergeCell ref="A13:D13"/>
    <mergeCell ref="A8:D9"/>
    <mergeCell ref="E8:E9"/>
    <mergeCell ref="A26:D26"/>
    <mergeCell ref="A7:F7"/>
    <mergeCell ref="F8:F9"/>
    <mergeCell ref="G8:G9"/>
    <mergeCell ref="A10:D10"/>
    <mergeCell ref="A11:D11"/>
    <mergeCell ref="A2:G2"/>
    <mergeCell ref="A3:G3"/>
    <mergeCell ref="A4:G4"/>
    <mergeCell ref="A5:G5"/>
    <mergeCell ref="A6:G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FF"/>
  </sheetPr>
  <dimension ref="A2:K49"/>
  <sheetViews>
    <sheetView view="pageBreakPreview" topLeftCell="A16" zoomScale="66" zoomScaleNormal="66" zoomScaleSheetLayoutView="66" workbookViewId="0">
      <selection activeCell="A44" sqref="A44:IV47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21.4" customHeight="1">
      <c r="A3" s="355" t="s">
        <v>352</v>
      </c>
      <c r="B3" s="355"/>
      <c r="C3" s="355"/>
      <c r="D3" s="355"/>
      <c r="E3" s="355"/>
      <c r="F3" s="355"/>
      <c r="G3" s="355"/>
    </row>
    <row r="4" spans="1:7" ht="54" customHeight="1">
      <c r="A4" s="358"/>
      <c r="B4" s="358"/>
      <c r="C4" s="358"/>
      <c r="D4" s="358"/>
      <c r="E4" s="358"/>
      <c r="F4" s="358"/>
      <c r="G4" s="35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0</v>
      </c>
      <c r="F10" s="22">
        <v>0</v>
      </c>
      <c r="G10" s="56">
        <v>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0</v>
      </c>
      <c r="F42" s="5">
        <f>F10+F31+F32+F33+F34+F35+F36+F37+F38+F39+F40+F41</f>
        <v>0</v>
      </c>
      <c r="G42" s="5">
        <f>G10+G31+G32+G33+G34+G35+G36+G37+G38+G39+G40+G41</f>
        <v>0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0</v>
      </c>
      <c r="F43" s="5">
        <f>F42/1000</f>
        <v>0</v>
      </c>
      <c r="G43" s="5">
        <f>G42/1000</f>
        <v>0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  <mergeCell ref="A35:D35"/>
    <mergeCell ref="A32:D32"/>
    <mergeCell ref="A36:D36"/>
    <mergeCell ref="A37:D37"/>
    <mergeCell ref="A41:D41"/>
    <mergeCell ref="A38:D38"/>
    <mergeCell ref="A39:D39"/>
    <mergeCell ref="A40:D40"/>
    <mergeCell ref="A29:D29"/>
    <mergeCell ref="A30:D30"/>
    <mergeCell ref="A31:D31"/>
    <mergeCell ref="A33:D33"/>
    <mergeCell ref="A34:D34"/>
    <mergeCell ref="A27:D27"/>
    <mergeCell ref="A28:D28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12:D12"/>
    <mergeCell ref="A13:D13"/>
    <mergeCell ref="A8:D9"/>
    <mergeCell ref="E8:E9"/>
    <mergeCell ref="A26:D26"/>
    <mergeCell ref="A7:F7"/>
    <mergeCell ref="F8:F9"/>
    <mergeCell ref="G8:G9"/>
    <mergeCell ref="A10:D10"/>
    <mergeCell ref="A11:D11"/>
    <mergeCell ref="A2:G2"/>
    <mergeCell ref="A3:G3"/>
    <mergeCell ref="A4:G4"/>
    <mergeCell ref="A5:G5"/>
    <mergeCell ref="A6:G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FF"/>
  </sheetPr>
  <dimension ref="A2:K49"/>
  <sheetViews>
    <sheetView view="pageBreakPreview" topLeftCell="A13" zoomScale="66" zoomScaleNormal="66" zoomScaleSheetLayoutView="66" workbookViewId="0">
      <selection activeCell="A44" sqref="A44:IV47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1.25" customHeight="1">
      <c r="A3" s="407" t="s">
        <v>353</v>
      </c>
      <c r="B3" s="407"/>
      <c r="C3" s="407"/>
      <c r="D3" s="407"/>
      <c r="E3" s="407"/>
      <c r="F3" s="407"/>
      <c r="G3" s="407"/>
    </row>
    <row r="4" spans="1:7" ht="63" customHeight="1">
      <c r="A4" s="408"/>
      <c r="B4" s="408"/>
      <c r="C4" s="408"/>
      <c r="D4" s="408"/>
      <c r="E4" s="408"/>
      <c r="F4" s="408"/>
      <c r="G4" s="40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0</v>
      </c>
      <c r="F10" s="22">
        <v>0</v>
      </c>
      <c r="G10" s="56">
        <v>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0</v>
      </c>
      <c r="F42" s="5">
        <f>F10+F31+F32+F33+F34+F35+F36+F37+F38+F39+F40+F41</f>
        <v>0</v>
      </c>
      <c r="G42" s="5">
        <f>G10+G31+G32+G33+G34+G35+G36+G37+G38+G39+G40+G41</f>
        <v>0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0</v>
      </c>
      <c r="F43" s="5">
        <f>F42/1000</f>
        <v>0</v>
      </c>
      <c r="G43" s="5">
        <f>G42/1000</f>
        <v>0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  <mergeCell ref="A35:D35"/>
    <mergeCell ref="A32:D32"/>
    <mergeCell ref="A36:D36"/>
    <mergeCell ref="A37:D37"/>
    <mergeCell ref="A41:D41"/>
    <mergeCell ref="A38:D38"/>
    <mergeCell ref="A39:D39"/>
    <mergeCell ref="A40:D40"/>
    <mergeCell ref="A29:D29"/>
    <mergeCell ref="A30:D30"/>
    <mergeCell ref="A31:D31"/>
    <mergeCell ref="A33:D33"/>
    <mergeCell ref="A34:D34"/>
    <mergeCell ref="A27:D27"/>
    <mergeCell ref="A28:D28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12:D12"/>
    <mergeCell ref="A13:D13"/>
    <mergeCell ref="A8:D9"/>
    <mergeCell ref="E8:E9"/>
    <mergeCell ref="A26:D26"/>
    <mergeCell ref="A7:F7"/>
    <mergeCell ref="F8:F9"/>
    <mergeCell ref="G8:G9"/>
    <mergeCell ref="A10:D10"/>
    <mergeCell ref="A11:D11"/>
    <mergeCell ref="A2:G2"/>
    <mergeCell ref="A3:G3"/>
    <mergeCell ref="A4:G4"/>
    <mergeCell ref="A5:G5"/>
    <mergeCell ref="A6:G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FF"/>
  </sheetPr>
  <dimension ref="A1:I37"/>
  <sheetViews>
    <sheetView view="pageBreakPreview" zoomScale="66" zoomScaleSheetLayoutView="66" workbookViewId="0">
      <selection activeCell="E19" sqref="E19"/>
    </sheetView>
  </sheetViews>
  <sheetFormatPr defaultRowHeight="12.75"/>
  <cols>
    <col min="5" max="5" width="17.5703125" customWidth="1"/>
    <col min="6" max="6" width="16.140625" customWidth="1"/>
    <col min="7" max="7" width="16.5703125" customWidth="1"/>
  </cols>
  <sheetData>
    <row r="1" spans="1:9" ht="15.75">
      <c r="A1" s="3"/>
      <c r="B1" s="3"/>
      <c r="C1" s="3"/>
      <c r="D1" s="3"/>
      <c r="E1" s="3"/>
      <c r="F1" s="3"/>
      <c r="G1" s="14"/>
    </row>
    <row r="2" spans="1:9" ht="15.75">
      <c r="A2" s="357" t="s">
        <v>0</v>
      </c>
      <c r="B2" s="357"/>
      <c r="C2" s="357"/>
      <c r="D2" s="357"/>
      <c r="E2" s="357"/>
      <c r="F2" s="357"/>
      <c r="G2" s="357"/>
    </row>
    <row r="3" spans="1:9" ht="29.25" customHeight="1">
      <c r="A3" s="368" t="s">
        <v>338</v>
      </c>
      <c r="B3" s="368"/>
      <c r="C3" s="368"/>
      <c r="D3" s="368"/>
      <c r="E3" s="368"/>
      <c r="F3" s="368"/>
      <c r="G3" s="368"/>
    </row>
    <row r="4" spans="1:9" ht="35.25" customHeight="1">
      <c r="A4" s="358"/>
      <c r="B4" s="358"/>
      <c r="C4" s="358"/>
      <c r="D4" s="358"/>
      <c r="E4" s="358"/>
      <c r="F4" s="358"/>
      <c r="G4" s="358"/>
    </row>
    <row r="5" spans="1:9" ht="15.75">
      <c r="A5" s="369" t="s">
        <v>1</v>
      </c>
      <c r="B5" s="369"/>
      <c r="C5" s="369"/>
      <c r="D5" s="369"/>
      <c r="E5" s="369"/>
      <c r="F5" s="369"/>
      <c r="G5" s="369"/>
    </row>
    <row r="6" spans="1:9" ht="15.75" customHeight="1">
      <c r="A6" s="357" t="s">
        <v>317</v>
      </c>
      <c r="B6" s="357"/>
      <c r="C6" s="357"/>
      <c r="D6" s="357"/>
      <c r="E6" s="357"/>
      <c r="F6" s="357"/>
      <c r="G6" s="357"/>
    </row>
    <row r="7" spans="1:9" ht="16.5" customHeight="1">
      <c r="A7" s="355"/>
      <c r="B7" s="355"/>
      <c r="C7" s="355"/>
      <c r="D7" s="355"/>
      <c r="E7" s="355"/>
      <c r="F7" s="355"/>
      <c r="G7" s="14"/>
    </row>
    <row r="8" spans="1:9" ht="15.75" customHeight="1">
      <c r="A8" s="357"/>
      <c r="B8" s="357"/>
      <c r="C8" s="357"/>
      <c r="D8" s="357"/>
      <c r="E8" s="357"/>
      <c r="F8" s="357"/>
      <c r="G8" s="14"/>
      <c r="I8" s="2"/>
    </row>
    <row r="9" spans="1:9" ht="15.75">
      <c r="A9" s="3"/>
      <c r="B9" s="3"/>
      <c r="C9" s="3"/>
      <c r="D9" s="3"/>
      <c r="E9" s="3"/>
      <c r="F9" s="3"/>
      <c r="G9" s="14"/>
    </row>
    <row r="10" spans="1:9" ht="15.75">
      <c r="A10" s="3"/>
      <c r="B10" s="3"/>
      <c r="C10" s="3"/>
      <c r="D10" s="3"/>
      <c r="E10" s="3"/>
      <c r="F10" s="3"/>
      <c r="G10" s="14"/>
    </row>
    <row r="11" spans="1:9" ht="15.75">
      <c r="A11" s="3"/>
      <c r="B11" s="3"/>
      <c r="C11" s="3"/>
      <c r="D11" s="3"/>
      <c r="E11" s="3"/>
      <c r="F11" s="3"/>
      <c r="G11" s="14"/>
    </row>
    <row r="12" spans="1:9" ht="32.25" customHeight="1">
      <c r="A12" s="356" t="s">
        <v>8</v>
      </c>
      <c r="B12" s="356"/>
      <c r="C12" s="356"/>
      <c r="D12" s="356"/>
      <c r="E12" s="4" t="s">
        <v>313</v>
      </c>
      <c r="F12" s="4" t="s">
        <v>314</v>
      </c>
      <c r="G12" s="4" t="s">
        <v>315</v>
      </c>
    </row>
    <row r="13" spans="1:9" ht="21.75" customHeight="1">
      <c r="A13" s="354"/>
      <c r="B13" s="354"/>
      <c r="C13" s="354"/>
      <c r="D13" s="354"/>
      <c r="E13" s="49">
        <v>1308</v>
      </c>
      <c r="F13" s="49">
        <v>1308</v>
      </c>
      <c r="G13" s="49">
        <v>1308</v>
      </c>
    </row>
    <row r="14" spans="1:9" ht="21.75" customHeight="1">
      <c r="A14" s="364"/>
      <c r="B14" s="365"/>
      <c r="C14" s="365"/>
      <c r="D14" s="366"/>
      <c r="E14" s="49">
        <v>0</v>
      </c>
      <c r="F14" s="49">
        <v>0</v>
      </c>
      <c r="G14" s="49">
        <v>0</v>
      </c>
    </row>
    <row r="15" spans="1:9" ht="21.75" customHeight="1">
      <c r="A15" s="364"/>
      <c r="B15" s="365"/>
      <c r="C15" s="365"/>
      <c r="D15" s="366"/>
      <c r="E15" s="49">
        <v>0</v>
      </c>
      <c r="F15" s="49">
        <v>0</v>
      </c>
      <c r="G15" s="49">
        <v>0</v>
      </c>
    </row>
    <row r="16" spans="1:9" ht="25.5" customHeight="1">
      <c r="A16" s="367"/>
      <c r="B16" s="367"/>
      <c r="C16" s="367"/>
      <c r="D16" s="367"/>
      <c r="E16" s="49">
        <v>0</v>
      </c>
      <c r="F16" s="49">
        <v>0</v>
      </c>
      <c r="G16" s="49">
        <v>0</v>
      </c>
    </row>
    <row r="17" spans="1:8" ht="16.5" customHeight="1">
      <c r="A17" s="344" t="s">
        <v>2</v>
      </c>
      <c r="B17" s="344"/>
      <c r="C17" s="344"/>
      <c r="D17" s="344"/>
      <c r="E17" s="47">
        <f>SUM(E13:E16)</f>
        <v>1308</v>
      </c>
      <c r="F17" s="47">
        <f>SUM(F13:F16)</f>
        <v>1308</v>
      </c>
      <c r="G17" s="47">
        <f>SUM(G13:G16)</f>
        <v>1308</v>
      </c>
    </row>
    <row r="18" spans="1:8" ht="15.75">
      <c r="A18" s="344" t="s">
        <v>3</v>
      </c>
      <c r="B18" s="344"/>
      <c r="C18" s="344"/>
      <c r="D18" s="344"/>
      <c r="E18" s="47">
        <f>E17/1000</f>
        <v>1.3080000000000001</v>
      </c>
      <c r="F18" s="47">
        <f>F17/1000</f>
        <v>1.3080000000000001</v>
      </c>
      <c r="G18" s="47">
        <f>G17/1000</f>
        <v>1.3080000000000001</v>
      </c>
    </row>
    <row r="19" spans="1:8" ht="15.75">
      <c r="A19" s="345" t="s">
        <v>385</v>
      </c>
      <c r="B19" s="346"/>
      <c r="C19" s="346"/>
      <c r="D19" s="347"/>
      <c r="E19" s="52"/>
      <c r="F19" s="52"/>
      <c r="G19" s="52"/>
      <c r="H19" s="8"/>
    </row>
    <row r="20" spans="1:8" ht="15.75">
      <c r="A20" s="348" t="s">
        <v>386</v>
      </c>
      <c r="B20" s="349"/>
      <c r="C20" s="349"/>
      <c r="D20" s="350"/>
      <c r="E20" s="52">
        <v>0</v>
      </c>
      <c r="F20" s="52">
        <v>0</v>
      </c>
      <c r="G20" s="52">
        <v>0</v>
      </c>
      <c r="H20" s="8"/>
    </row>
    <row r="21" spans="1:8" ht="15.75">
      <c r="A21" s="348" t="s">
        <v>387</v>
      </c>
      <c r="B21" s="349"/>
      <c r="C21" s="349"/>
      <c r="D21" s="350"/>
      <c r="E21" s="52">
        <v>0</v>
      </c>
      <c r="F21" s="52">
        <v>0</v>
      </c>
      <c r="G21" s="52">
        <v>0</v>
      </c>
      <c r="H21" s="8"/>
    </row>
    <row r="22" spans="1:8" ht="15.75">
      <c r="A22" s="348" t="s">
        <v>388</v>
      </c>
      <c r="B22" s="349"/>
      <c r="C22" s="349"/>
      <c r="D22" s="350"/>
      <c r="E22" s="52">
        <v>1308</v>
      </c>
      <c r="F22" s="52">
        <v>1308</v>
      </c>
      <c r="G22" s="52">
        <v>1308</v>
      </c>
      <c r="H22" s="8"/>
    </row>
    <row r="23" spans="1:8" ht="15.75">
      <c r="A23" s="3"/>
      <c r="B23" s="3"/>
      <c r="C23" s="352" t="s">
        <v>5</v>
      </c>
      <c r="D23" s="352"/>
      <c r="E23" s="3"/>
      <c r="F23" s="352" t="s">
        <v>6</v>
      </c>
      <c r="G23" s="352"/>
      <c r="H23" s="9"/>
    </row>
    <row r="24" spans="1:8" ht="15.75">
      <c r="A24" s="3"/>
      <c r="B24" s="3"/>
      <c r="C24" s="3"/>
      <c r="D24" s="3"/>
      <c r="E24" s="3"/>
      <c r="F24" s="3"/>
      <c r="G24" s="3"/>
      <c r="H24" s="9"/>
    </row>
    <row r="25" spans="1:8" ht="15.75">
      <c r="A25" s="3" t="s">
        <v>7</v>
      </c>
      <c r="B25" s="3"/>
      <c r="C25" s="27"/>
      <c r="D25" s="27"/>
      <c r="E25" s="3"/>
      <c r="F25" s="353"/>
      <c r="G25" s="353"/>
      <c r="H25" s="9"/>
    </row>
    <row r="26" spans="1:8" ht="15.75">
      <c r="A26" s="9"/>
      <c r="B26" s="9"/>
      <c r="C26" s="352" t="s">
        <v>5</v>
      </c>
      <c r="D26" s="352"/>
      <c r="E26" s="3"/>
      <c r="F26" s="352" t="s">
        <v>6</v>
      </c>
      <c r="G26" s="352"/>
      <c r="H26" s="9"/>
    </row>
    <row r="27" spans="1:8" ht="15.75">
      <c r="A27" s="9"/>
      <c r="B27" s="9"/>
      <c r="C27" s="9"/>
      <c r="D27" s="9"/>
      <c r="E27" s="9"/>
      <c r="F27" s="9"/>
    </row>
    <row r="28" spans="1:8" ht="15.75">
      <c r="A28" s="9"/>
      <c r="B28" s="9"/>
      <c r="C28" s="9"/>
      <c r="D28" s="9"/>
      <c r="E28" s="9"/>
      <c r="F28" s="9"/>
    </row>
    <row r="29" spans="1:8" ht="15.75">
      <c r="A29" s="9"/>
      <c r="B29" s="9"/>
      <c r="C29" s="9"/>
      <c r="D29" s="9"/>
      <c r="E29" s="9"/>
      <c r="F29" s="9"/>
    </row>
    <row r="30" spans="1:8" ht="15">
      <c r="A30" s="13"/>
      <c r="B30" s="13"/>
      <c r="C30" s="13"/>
      <c r="D30" s="13"/>
      <c r="E30" s="13"/>
      <c r="F30" s="13"/>
    </row>
    <row r="31" spans="1:8" ht="15">
      <c r="A31" s="14"/>
      <c r="B31" s="14"/>
      <c r="C31" s="14"/>
      <c r="D31" s="14"/>
      <c r="E31" s="14"/>
      <c r="F31" s="14"/>
    </row>
    <row r="32" spans="1:8" ht="15">
      <c r="A32" s="14"/>
      <c r="B32" s="14"/>
      <c r="C32" s="14"/>
      <c r="D32" s="14"/>
      <c r="E32" s="14"/>
      <c r="F32" s="14"/>
    </row>
    <row r="33" spans="1:6" ht="15">
      <c r="A33" s="14"/>
      <c r="B33" s="14"/>
      <c r="C33" s="14"/>
      <c r="D33" s="14"/>
      <c r="E33" s="14"/>
      <c r="F33" s="14"/>
    </row>
    <row r="34" spans="1:6" ht="15">
      <c r="F34" s="14"/>
    </row>
    <row r="35" spans="1:6" ht="15">
      <c r="F35" s="14"/>
    </row>
    <row r="36" spans="1:6" ht="15">
      <c r="F36" s="14"/>
    </row>
    <row r="37" spans="1:6" ht="15">
      <c r="F37" s="14"/>
    </row>
  </sheetData>
  <sheetProtection selectLockedCells="1" selectUnlockedCells="1"/>
  <mergeCells count="23">
    <mergeCell ref="A21:D21"/>
    <mergeCell ref="A22:D22"/>
    <mergeCell ref="A7:F7"/>
    <mergeCell ref="A2:G2"/>
    <mergeCell ref="A3:G3"/>
    <mergeCell ref="A4:G4"/>
    <mergeCell ref="A5:G5"/>
    <mergeCell ref="A6:G6"/>
    <mergeCell ref="A18:D18"/>
    <mergeCell ref="A14:D14"/>
    <mergeCell ref="A15:D15"/>
    <mergeCell ref="A19:D19"/>
    <mergeCell ref="A20:D20"/>
    <mergeCell ref="A8:F8"/>
    <mergeCell ref="A12:D12"/>
    <mergeCell ref="A13:D13"/>
    <mergeCell ref="A16:D16"/>
    <mergeCell ref="A17:D17"/>
    <mergeCell ref="C23:D23"/>
    <mergeCell ref="F23:G23"/>
    <mergeCell ref="F25:G25"/>
    <mergeCell ref="C26:D26"/>
    <mergeCell ref="F26:G26"/>
  </mergeCells>
  <pageMargins left="1" right="0.39374999999999999" top="0.98402777777777772" bottom="0.98402777777777772" header="0.51180555555555551" footer="0.51180555555555551"/>
  <pageSetup paperSize="9" scale="93" firstPageNumber="0" orientation="portrait" horizontalDpi="300" verticalDpi="300" r:id="rId1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FF"/>
  </sheetPr>
  <dimension ref="A2:K49"/>
  <sheetViews>
    <sheetView view="pageBreakPreview" topLeftCell="A10" zoomScale="66" zoomScaleNormal="66" zoomScaleSheetLayoutView="66" workbookViewId="0">
      <selection activeCell="A44" sqref="A44:IV47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1.25" customHeight="1">
      <c r="A3" s="407" t="s">
        <v>354</v>
      </c>
      <c r="B3" s="407"/>
      <c r="C3" s="407"/>
      <c r="D3" s="407"/>
      <c r="E3" s="407"/>
      <c r="F3" s="407"/>
      <c r="G3" s="407"/>
    </row>
    <row r="4" spans="1:7" ht="65.25" customHeight="1">
      <c r="A4" s="408"/>
      <c r="B4" s="408"/>
      <c r="C4" s="408"/>
      <c r="D4" s="408"/>
      <c r="E4" s="408"/>
      <c r="F4" s="408"/>
      <c r="G4" s="40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0</v>
      </c>
      <c r="F10" s="22">
        <v>0</v>
      </c>
      <c r="G10" s="56">
        <v>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0</v>
      </c>
      <c r="F42" s="5">
        <f>F10+F31+F32+F33+F34+F35+F36+F37+F38+F39+F40+F41</f>
        <v>0</v>
      </c>
      <c r="G42" s="5">
        <f>G10+G31+G32+G33+G34+G35+G36+G37+G38+G39+G40+G41</f>
        <v>0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0</v>
      </c>
      <c r="F43" s="5">
        <f>F42/1000</f>
        <v>0</v>
      </c>
      <c r="G43" s="5">
        <f>G42/1000</f>
        <v>0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  <mergeCell ref="A35:D35"/>
    <mergeCell ref="A32:D32"/>
    <mergeCell ref="A36:D36"/>
    <mergeCell ref="A37:D37"/>
    <mergeCell ref="A41:D41"/>
    <mergeCell ref="A38:D38"/>
    <mergeCell ref="A39:D39"/>
    <mergeCell ref="A40:D40"/>
    <mergeCell ref="A29:D29"/>
    <mergeCell ref="A30:D30"/>
    <mergeCell ref="A31:D31"/>
    <mergeCell ref="A33:D33"/>
    <mergeCell ref="A34:D34"/>
    <mergeCell ref="A27:D27"/>
    <mergeCell ref="A28:D28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12:D12"/>
    <mergeCell ref="A13:D13"/>
    <mergeCell ref="A8:D9"/>
    <mergeCell ref="E8:E9"/>
    <mergeCell ref="A26:D26"/>
    <mergeCell ref="A7:F7"/>
    <mergeCell ref="F8:F9"/>
    <mergeCell ref="G8:G9"/>
    <mergeCell ref="A10:D10"/>
    <mergeCell ref="A11:D11"/>
    <mergeCell ref="A2:G2"/>
    <mergeCell ref="A3:G3"/>
    <mergeCell ref="A4:G4"/>
    <mergeCell ref="A5:G5"/>
    <mergeCell ref="A6:G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FF"/>
  </sheetPr>
  <dimension ref="A2:K49"/>
  <sheetViews>
    <sheetView view="pageBreakPreview" topLeftCell="A7" zoomScale="66" zoomScaleNormal="66" zoomScaleSheetLayoutView="66" workbookViewId="0">
      <selection activeCell="G11" sqref="G11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1.25" customHeight="1">
      <c r="A3" s="407" t="s">
        <v>365</v>
      </c>
      <c r="B3" s="407"/>
      <c r="C3" s="407"/>
      <c r="D3" s="407"/>
      <c r="E3" s="407"/>
      <c r="F3" s="407"/>
      <c r="G3" s="407"/>
    </row>
    <row r="4" spans="1:7" ht="65.25" customHeight="1">
      <c r="A4" s="408"/>
      <c r="B4" s="408"/>
      <c r="C4" s="408"/>
      <c r="D4" s="408"/>
      <c r="E4" s="408"/>
      <c r="F4" s="408"/>
      <c r="G4" s="40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185000</v>
      </c>
      <c r="F10" s="22">
        <v>130000</v>
      </c>
      <c r="G10" s="56">
        <v>104000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185000</v>
      </c>
      <c r="F42" s="5">
        <f>F10+F31+F32+F33+F34+F35+F36+F37+F38+F39+F40+F41</f>
        <v>130000</v>
      </c>
      <c r="G42" s="5">
        <f>G10+G31+G32+G33+G34+G35+G36+G37+G38+G39+G40+G41</f>
        <v>104000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185</v>
      </c>
      <c r="F43" s="5">
        <f>F42/1000</f>
        <v>130</v>
      </c>
      <c r="G43" s="5">
        <f>G42/1000</f>
        <v>104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  <mergeCell ref="A35:D35"/>
    <mergeCell ref="A32:D32"/>
    <mergeCell ref="A36:D36"/>
    <mergeCell ref="A37:D37"/>
    <mergeCell ref="A41:D41"/>
    <mergeCell ref="A38:D38"/>
    <mergeCell ref="A39:D39"/>
    <mergeCell ref="A40:D40"/>
    <mergeCell ref="A29:D29"/>
    <mergeCell ref="A30:D30"/>
    <mergeCell ref="A31:D31"/>
    <mergeCell ref="A33:D33"/>
    <mergeCell ref="A34:D34"/>
    <mergeCell ref="A27:D27"/>
    <mergeCell ref="A28:D28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12:D12"/>
    <mergeCell ref="A13:D13"/>
    <mergeCell ref="A8:D9"/>
    <mergeCell ref="E8:E9"/>
    <mergeCell ref="A26:D26"/>
    <mergeCell ref="A7:F7"/>
    <mergeCell ref="F8:F9"/>
    <mergeCell ref="G8:G9"/>
    <mergeCell ref="A10:D10"/>
    <mergeCell ref="A11:D11"/>
    <mergeCell ref="A2:G2"/>
    <mergeCell ref="A3:G3"/>
    <mergeCell ref="A4:G4"/>
    <mergeCell ref="A5:G5"/>
    <mergeCell ref="A6:G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FF"/>
  </sheetPr>
  <dimension ref="A1:H24"/>
  <sheetViews>
    <sheetView view="pageBreakPreview" zoomScale="66" zoomScaleSheetLayoutView="66" workbookViewId="0">
      <selection activeCell="A17" sqref="A17:IV20"/>
    </sheetView>
  </sheetViews>
  <sheetFormatPr defaultRowHeight="12.75"/>
  <cols>
    <col min="1" max="1" width="17.5703125" customWidth="1"/>
    <col min="3" max="3" width="12.28515625" customWidth="1"/>
    <col min="4" max="4" width="6.28515625" customWidth="1"/>
    <col min="5" max="5" width="15.5703125" customWidth="1"/>
    <col min="6" max="7" width="15.28515625" customWidth="1"/>
  </cols>
  <sheetData>
    <row r="1" spans="1:7" ht="15">
      <c r="A1" s="14"/>
      <c r="B1" s="14"/>
      <c r="C1" s="14"/>
      <c r="D1" s="14"/>
      <c r="E1" s="14"/>
      <c r="F1" s="14"/>
      <c r="G1" s="14"/>
    </row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37.5" customHeight="1">
      <c r="A3" s="362" t="s">
        <v>355</v>
      </c>
      <c r="B3" s="362"/>
      <c r="C3" s="362"/>
      <c r="D3" s="362"/>
      <c r="E3" s="362"/>
      <c r="F3" s="362"/>
      <c r="G3" s="362"/>
    </row>
    <row r="4" spans="1:7" ht="58.5" customHeight="1">
      <c r="A4" s="358"/>
      <c r="B4" s="358"/>
      <c r="C4" s="358"/>
      <c r="D4" s="358"/>
      <c r="E4" s="358"/>
      <c r="F4" s="358"/>
      <c r="G4" s="358"/>
    </row>
    <row r="5" spans="1:7" ht="15.75" customHeight="1">
      <c r="A5" s="363" t="s">
        <v>1</v>
      </c>
      <c r="B5" s="363"/>
      <c r="C5" s="363"/>
      <c r="D5" s="363"/>
      <c r="E5" s="363"/>
      <c r="F5" s="363"/>
      <c r="G5" s="363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  <c r="G7" s="14"/>
    </row>
    <row r="8" spans="1:7" ht="15.75">
      <c r="A8" s="3"/>
      <c r="B8" s="3"/>
      <c r="C8" s="3"/>
      <c r="D8" s="3"/>
      <c r="E8" s="3"/>
      <c r="F8" s="3"/>
      <c r="G8" s="14"/>
    </row>
    <row r="9" spans="1:7" ht="15.75">
      <c r="A9" s="3"/>
      <c r="B9" s="3"/>
      <c r="C9" s="3"/>
      <c r="D9" s="3"/>
      <c r="E9" s="3"/>
      <c r="F9" s="3"/>
      <c r="G9" s="14"/>
    </row>
    <row r="10" spans="1:7" ht="15.75">
      <c r="A10" s="3"/>
      <c r="B10" s="3"/>
      <c r="C10" s="3"/>
      <c r="D10" s="3"/>
      <c r="E10" s="3"/>
      <c r="F10" s="3"/>
      <c r="G10" s="14"/>
    </row>
    <row r="11" spans="1:7" ht="35.25" customHeight="1">
      <c r="A11" s="384" t="s">
        <v>25</v>
      </c>
      <c r="B11" s="384"/>
      <c r="C11" s="384"/>
      <c r="D11" s="386"/>
      <c r="E11" s="57" t="s">
        <v>313</v>
      </c>
      <c r="F11" s="57" t="s">
        <v>314</v>
      </c>
      <c r="G11" s="57" t="s">
        <v>315</v>
      </c>
    </row>
    <row r="12" spans="1:7" ht="30" customHeight="1">
      <c r="A12" s="410" t="s">
        <v>26</v>
      </c>
      <c r="B12" s="410"/>
      <c r="C12" s="410"/>
      <c r="D12" s="411"/>
      <c r="E12" s="58">
        <v>0</v>
      </c>
      <c r="F12" s="58"/>
      <c r="G12" s="58"/>
    </row>
    <row r="13" spans="1:7" ht="30" customHeight="1">
      <c r="A13" s="410" t="s">
        <v>27</v>
      </c>
      <c r="B13" s="410"/>
      <c r="C13" s="410"/>
      <c r="D13" s="410"/>
      <c r="E13" s="59"/>
      <c r="F13" s="59"/>
      <c r="G13" s="59"/>
    </row>
    <row r="14" spans="1:7" ht="36" customHeight="1">
      <c r="A14" s="410" t="s">
        <v>28</v>
      </c>
      <c r="B14" s="410"/>
      <c r="C14" s="410"/>
      <c r="D14" s="410"/>
      <c r="E14" s="49"/>
      <c r="F14" s="49"/>
      <c r="G14" s="49"/>
    </row>
    <row r="15" spans="1:7" ht="27" customHeight="1">
      <c r="A15" s="409" t="s">
        <v>2</v>
      </c>
      <c r="B15" s="409"/>
      <c r="C15" s="409"/>
      <c r="D15" s="409"/>
      <c r="E15" s="5">
        <f>SUM(E12:E14)</f>
        <v>0</v>
      </c>
      <c r="F15" s="5">
        <f>SUM(F12:F14)</f>
        <v>0</v>
      </c>
      <c r="G15" s="5">
        <f>SUM(G12:G14)</f>
        <v>0</v>
      </c>
    </row>
    <row r="16" spans="1:7" ht="28.5" customHeight="1">
      <c r="A16" s="409" t="s">
        <v>24</v>
      </c>
      <c r="B16" s="409"/>
      <c r="C16" s="409"/>
      <c r="D16" s="409"/>
      <c r="E16" s="5">
        <f>E15/1000</f>
        <v>0</v>
      </c>
      <c r="F16" s="5">
        <f>F15/1000</f>
        <v>0</v>
      </c>
      <c r="G16" s="5">
        <f>G15/1000</f>
        <v>0</v>
      </c>
    </row>
    <row r="17" spans="1:8" ht="15">
      <c r="A17" s="14"/>
      <c r="B17" s="14"/>
      <c r="C17" s="14"/>
      <c r="D17" s="14"/>
      <c r="E17" s="14"/>
      <c r="F17" s="14"/>
      <c r="G17" s="14"/>
    </row>
    <row r="18" spans="1:8" ht="15">
      <c r="A18" s="14"/>
      <c r="B18" s="14"/>
      <c r="C18" s="14"/>
      <c r="D18" s="14"/>
      <c r="E18" s="14"/>
      <c r="F18" s="14"/>
      <c r="G18" s="14"/>
    </row>
    <row r="19" spans="1:8" ht="15">
      <c r="A19" s="14"/>
      <c r="B19" s="14"/>
      <c r="C19" s="14"/>
      <c r="D19" s="14"/>
      <c r="E19" s="14"/>
      <c r="F19" s="14"/>
      <c r="G19" s="14"/>
    </row>
    <row r="20" spans="1:8" ht="15.75">
      <c r="A20" s="3" t="s">
        <v>4</v>
      </c>
      <c r="B20" s="27"/>
      <c r="C20" s="27"/>
      <c r="D20" s="9"/>
      <c r="E20" s="353"/>
      <c r="F20" s="353"/>
      <c r="G20" s="353"/>
      <c r="H20" s="9"/>
    </row>
    <row r="21" spans="1:8" ht="15.75">
      <c r="A21" s="3"/>
      <c r="B21" s="352" t="s">
        <v>5</v>
      </c>
      <c r="C21" s="352"/>
      <c r="D21" s="54"/>
      <c r="E21" s="352" t="s">
        <v>6</v>
      </c>
      <c r="F21" s="352"/>
      <c r="G21" s="352"/>
      <c r="H21" s="9"/>
    </row>
    <row r="22" spans="1:8" ht="15.75">
      <c r="A22" s="3"/>
      <c r="B22" s="3"/>
      <c r="C22" s="3"/>
      <c r="D22" s="9"/>
      <c r="E22" s="3"/>
      <c r="F22" s="3"/>
      <c r="G22" s="3"/>
      <c r="H22" s="9"/>
    </row>
    <row r="23" spans="1:8" ht="15.75">
      <c r="A23" s="3" t="s">
        <v>7</v>
      </c>
      <c r="B23" s="27"/>
      <c r="C23" s="27"/>
      <c r="D23" s="9"/>
      <c r="E23" s="353"/>
      <c r="F23" s="353"/>
      <c r="G23" s="353"/>
      <c r="H23" s="9"/>
    </row>
    <row r="24" spans="1:8" ht="15.75">
      <c r="A24" s="9"/>
      <c r="B24" s="352" t="s">
        <v>5</v>
      </c>
      <c r="C24" s="352"/>
      <c r="D24" s="54"/>
      <c r="E24" s="363" t="s">
        <v>6</v>
      </c>
      <c r="F24" s="363"/>
      <c r="G24" s="363"/>
      <c r="H24" s="9"/>
    </row>
  </sheetData>
  <sheetProtection selectLockedCells="1" selectUnlockedCells="1"/>
  <mergeCells count="18">
    <mergeCell ref="B21:C21"/>
    <mergeCell ref="E21:G21"/>
    <mergeCell ref="E23:G23"/>
    <mergeCell ref="B24:C24"/>
    <mergeCell ref="E24:G24"/>
    <mergeCell ref="A11:D11"/>
    <mergeCell ref="E20:G20"/>
    <mergeCell ref="A2:G2"/>
    <mergeCell ref="A3:G3"/>
    <mergeCell ref="A4:G4"/>
    <mergeCell ref="A5:G5"/>
    <mergeCell ref="A6:G6"/>
    <mergeCell ref="A7:F7"/>
    <mergeCell ref="A12:D12"/>
    <mergeCell ref="A13:D13"/>
    <mergeCell ref="A14:D14"/>
    <mergeCell ref="A15:D15"/>
    <mergeCell ref="A16:D16"/>
  </mergeCells>
  <pageMargins left="0.90972222222222221" right="0.1965277777777777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FF"/>
  </sheetPr>
  <dimension ref="A2:H22"/>
  <sheetViews>
    <sheetView view="pageBreakPreview" zoomScale="66" zoomScaleSheetLayoutView="66" workbookViewId="0">
      <selection activeCell="E11" sqref="E11"/>
    </sheetView>
  </sheetViews>
  <sheetFormatPr defaultRowHeight="12.75"/>
  <cols>
    <col min="1" max="1" width="18.28515625" customWidth="1"/>
    <col min="4" max="4" width="9.42578125" customWidth="1"/>
    <col min="5" max="5" width="16" customWidth="1"/>
    <col min="6" max="6" width="16.7109375" customWidth="1"/>
    <col min="7" max="7" width="16.28515625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35.25" customHeight="1">
      <c r="A3" s="362" t="s">
        <v>356</v>
      </c>
      <c r="B3" s="362"/>
      <c r="C3" s="362"/>
      <c r="D3" s="362"/>
      <c r="E3" s="362"/>
      <c r="F3" s="362"/>
      <c r="G3" s="362"/>
    </row>
    <row r="4" spans="1:7" ht="46.5" customHeight="1">
      <c r="A4" s="358"/>
      <c r="B4" s="358"/>
      <c r="C4" s="358"/>
      <c r="D4" s="358"/>
      <c r="E4" s="358"/>
      <c r="F4" s="358"/>
      <c r="G4" s="358"/>
    </row>
    <row r="5" spans="1:7" ht="15.75" customHeight="1">
      <c r="A5" s="417" t="s">
        <v>1</v>
      </c>
      <c r="B5" s="417"/>
      <c r="C5" s="417"/>
      <c r="D5" s="417"/>
      <c r="E5" s="417"/>
      <c r="F5" s="417"/>
      <c r="G5" s="417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>
      <c r="A8" s="1"/>
      <c r="B8" s="1"/>
      <c r="C8" s="1"/>
      <c r="D8" s="1"/>
      <c r="E8" s="1"/>
      <c r="F8" s="1"/>
    </row>
    <row r="9" spans="1:7" ht="34.5" customHeight="1">
      <c r="A9" s="414" t="s">
        <v>25</v>
      </c>
      <c r="B9" s="414"/>
      <c r="C9" s="414"/>
      <c r="D9" s="414"/>
      <c r="E9" s="57" t="s">
        <v>313</v>
      </c>
      <c r="F9" s="57" t="s">
        <v>314</v>
      </c>
      <c r="G9" s="57" t="s">
        <v>315</v>
      </c>
    </row>
    <row r="10" spans="1:7" ht="30" customHeight="1">
      <c r="A10" s="415" t="s">
        <v>26</v>
      </c>
      <c r="B10" s="415"/>
      <c r="C10" s="415"/>
      <c r="D10" s="415"/>
      <c r="E10" s="46">
        <v>0</v>
      </c>
      <c r="F10" s="46">
        <v>50</v>
      </c>
      <c r="G10" s="46">
        <v>50</v>
      </c>
    </row>
    <row r="11" spans="1:7" ht="30" customHeight="1">
      <c r="A11" s="415" t="s">
        <v>27</v>
      </c>
      <c r="B11" s="415"/>
      <c r="C11" s="415"/>
      <c r="D11" s="415"/>
      <c r="E11" s="46">
        <f>366*E10</f>
        <v>0</v>
      </c>
      <c r="F11" s="46">
        <f>365*F10</f>
        <v>18250</v>
      </c>
      <c r="G11" s="46">
        <f>365*G10</f>
        <v>18250</v>
      </c>
    </row>
    <row r="12" spans="1:7" ht="30" customHeight="1">
      <c r="A12" s="415" t="s">
        <v>29</v>
      </c>
      <c r="B12" s="415"/>
      <c r="C12" s="415"/>
      <c r="D12" s="415"/>
      <c r="E12" s="46">
        <v>0</v>
      </c>
      <c r="F12" s="46">
        <v>0</v>
      </c>
      <c r="G12" s="46">
        <v>0</v>
      </c>
    </row>
    <row r="13" spans="1:7" ht="30" customHeight="1">
      <c r="A13" s="344" t="s">
        <v>2</v>
      </c>
      <c r="B13" s="344"/>
      <c r="C13" s="344"/>
      <c r="D13" s="344"/>
      <c r="E13" s="5">
        <f>E11*E12</f>
        <v>0</v>
      </c>
      <c r="F13" s="5">
        <f>F11*F12</f>
        <v>0</v>
      </c>
      <c r="G13" s="5">
        <f>G11*G12</f>
        <v>0</v>
      </c>
    </row>
    <row r="14" spans="1:7" ht="30" customHeight="1">
      <c r="A14" s="344" t="s">
        <v>24</v>
      </c>
      <c r="B14" s="344"/>
      <c r="C14" s="344"/>
      <c r="D14" s="344"/>
      <c r="E14" s="5">
        <f>E13/1000</f>
        <v>0</v>
      </c>
      <c r="F14" s="5">
        <f>F13/1000</f>
        <v>0</v>
      </c>
      <c r="G14" s="5">
        <f>G13/1000</f>
        <v>0</v>
      </c>
    </row>
    <row r="18" spans="1:8" ht="15.75">
      <c r="A18" s="3" t="s">
        <v>4</v>
      </c>
      <c r="B18" s="11"/>
      <c r="C18" s="11"/>
      <c r="D18" s="12"/>
      <c r="E18" s="416"/>
      <c r="F18" s="416"/>
      <c r="G18" s="416"/>
      <c r="H18" s="9"/>
    </row>
    <row r="19" spans="1:8" ht="15.75">
      <c r="A19" s="3"/>
      <c r="B19" s="412" t="s">
        <v>5</v>
      </c>
      <c r="C19" s="412"/>
      <c r="D19" s="25"/>
      <c r="E19" s="412" t="s">
        <v>6</v>
      </c>
      <c r="F19" s="412"/>
      <c r="G19" s="412"/>
      <c r="H19" s="9"/>
    </row>
    <row r="20" spans="1:8" ht="15.75">
      <c r="A20" s="3"/>
      <c r="B20" s="1"/>
      <c r="C20" s="1"/>
      <c r="D20" s="12"/>
      <c r="E20" s="1"/>
      <c r="F20" s="1"/>
      <c r="G20" s="1"/>
      <c r="H20" s="9"/>
    </row>
    <row r="21" spans="1:8" ht="15.75">
      <c r="A21" s="3" t="s">
        <v>7</v>
      </c>
      <c r="B21" s="11"/>
      <c r="C21" s="11"/>
      <c r="D21" s="12"/>
      <c r="E21" s="416"/>
      <c r="F21" s="416"/>
      <c r="G21" s="416"/>
      <c r="H21" s="9"/>
    </row>
    <row r="22" spans="1:8" ht="15.75">
      <c r="A22" s="9"/>
      <c r="B22" s="412" t="s">
        <v>5</v>
      </c>
      <c r="C22" s="412"/>
      <c r="D22" s="25"/>
      <c r="E22" s="413" t="s">
        <v>6</v>
      </c>
      <c r="F22" s="413"/>
      <c r="G22" s="413"/>
      <c r="H22" s="9"/>
    </row>
  </sheetData>
  <sheetProtection selectLockedCells="1" selectUnlockedCells="1"/>
  <mergeCells count="18">
    <mergeCell ref="B19:C19"/>
    <mergeCell ref="E19:G19"/>
    <mergeCell ref="E21:G21"/>
    <mergeCell ref="B22:C22"/>
    <mergeCell ref="E22:G22"/>
    <mergeCell ref="A9:D9"/>
    <mergeCell ref="E18:G18"/>
    <mergeCell ref="A2:G2"/>
    <mergeCell ref="A3:G3"/>
    <mergeCell ref="A4:G4"/>
    <mergeCell ref="A5:G5"/>
    <mergeCell ref="A6:G6"/>
    <mergeCell ref="A7:F7"/>
    <mergeCell ref="A10:D10"/>
    <mergeCell ref="A11:D11"/>
    <mergeCell ref="A12:D12"/>
    <mergeCell ref="A13:D13"/>
    <mergeCell ref="A14:D14"/>
  </mergeCells>
  <pageMargins left="0.94027777777777777" right="0.19652777777777777" top="0.98402777777777772" bottom="0.98402777777777772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FF"/>
  </sheetPr>
  <dimension ref="A2:K49"/>
  <sheetViews>
    <sheetView view="pageBreakPreview" zoomScale="66" zoomScaleNormal="66" zoomScaleSheetLayoutView="66" workbookViewId="0">
      <selection activeCell="A44" sqref="A44:IV47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1.25" customHeight="1">
      <c r="A3" s="407" t="s">
        <v>357</v>
      </c>
      <c r="B3" s="407"/>
      <c r="C3" s="407"/>
      <c r="D3" s="407"/>
      <c r="E3" s="407"/>
      <c r="F3" s="407"/>
      <c r="G3" s="407"/>
    </row>
    <row r="4" spans="1:7" ht="63" customHeight="1">
      <c r="A4" s="408"/>
      <c r="B4" s="408"/>
      <c r="C4" s="408"/>
      <c r="D4" s="408"/>
      <c r="E4" s="408"/>
      <c r="F4" s="408"/>
      <c r="G4" s="40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0</v>
      </c>
      <c r="F10" s="22">
        <v>0</v>
      </c>
      <c r="G10" s="56">
        <v>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0</v>
      </c>
      <c r="F42" s="5">
        <f>F10+F31+F32+F33+F34+F35+F36+F37+F38+F39+F40+F41</f>
        <v>0</v>
      </c>
      <c r="G42" s="5">
        <f>G10+G31+G32+G33+G34+G35+G36+G37+G38+G39+G40+G41</f>
        <v>0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0</v>
      </c>
      <c r="F43" s="5">
        <f>F42/1000</f>
        <v>0</v>
      </c>
      <c r="G43" s="5">
        <f>G42/1000</f>
        <v>0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  <mergeCell ref="A35:D35"/>
    <mergeCell ref="A32:D32"/>
    <mergeCell ref="A36:D36"/>
    <mergeCell ref="A37:D37"/>
    <mergeCell ref="A41:D41"/>
    <mergeCell ref="A38:D38"/>
    <mergeCell ref="A39:D39"/>
    <mergeCell ref="A40:D40"/>
    <mergeCell ref="A29:D29"/>
    <mergeCell ref="A30:D30"/>
    <mergeCell ref="A31:D31"/>
    <mergeCell ref="A33:D33"/>
    <mergeCell ref="A34:D34"/>
    <mergeCell ref="A27:D27"/>
    <mergeCell ref="A28:D28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12:D12"/>
    <mergeCell ref="A13:D13"/>
    <mergeCell ref="A8:D9"/>
    <mergeCell ref="E8:E9"/>
    <mergeCell ref="A26:D26"/>
    <mergeCell ref="A7:F7"/>
    <mergeCell ref="F8:F9"/>
    <mergeCell ref="G8:G9"/>
    <mergeCell ref="A10:D10"/>
    <mergeCell ref="A11:D11"/>
    <mergeCell ref="A2:G2"/>
    <mergeCell ref="A3:G3"/>
    <mergeCell ref="A4:G4"/>
    <mergeCell ref="A5:G5"/>
    <mergeCell ref="A6:G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FF"/>
  </sheetPr>
  <dimension ref="A2:K49"/>
  <sheetViews>
    <sheetView view="pageBreakPreview" zoomScale="66" zoomScaleNormal="66" zoomScaleSheetLayoutView="66" workbookViewId="0">
      <selection activeCell="A44" sqref="A44:IV47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1.25" customHeight="1">
      <c r="A3" s="407" t="s">
        <v>358</v>
      </c>
      <c r="B3" s="407"/>
      <c r="C3" s="407"/>
      <c r="D3" s="407"/>
      <c r="E3" s="407"/>
      <c r="F3" s="407"/>
      <c r="G3" s="407"/>
    </row>
    <row r="4" spans="1:7" ht="56.25" customHeight="1">
      <c r="A4" s="408"/>
      <c r="B4" s="408"/>
      <c r="C4" s="408"/>
      <c r="D4" s="408"/>
      <c r="E4" s="408"/>
      <c r="F4" s="408"/>
      <c r="G4" s="40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0</v>
      </c>
      <c r="F10" s="22">
        <v>0</v>
      </c>
      <c r="G10" s="56">
        <v>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0</v>
      </c>
      <c r="F42" s="5">
        <f>F10+F31+F32+F33+F34+F35+F36+F37+F38+F39+F40+F41</f>
        <v>0</v>
      </c>
      <c r="G42" s="5">
        <f>G10+G31+G32+G33+G34+G35+G36+G37+G38+G39+G40+G41</f>
        <v>0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0</v>
      </c>
      <c r="F43" s="5">
        <f>F42/1000</f>
        <v>0</v>
      </c>
      <c r="G43" s="5">
        <f>G42/1000</f>
        <v>0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  <mergeCell ref="A35:D35"/>
    <mergeCell ref="A32:D32"/>
    <mergeCell ref="A36:D36"/>
    <mergeCell ref="A37:D37"/>
    <mergeCell ref="A41:D41"/>
    <mergeCell ref="A38:D38"/>
    <mergeCell ref="A39:D39"/>
    <mergeCell ref="A40:D40"/>
    <mergeCell ref="A29:D29"/>
    <mergeCell ref="A30:D30"/>
    <mergeCell ref="A31:D31"/>
    <mergeCell ref="A33:D33"/>
    <mergeCell ref="A34:D34"/>
    <mergeCell ref="A27:D27"/>
    <mergeCell ref="A28:D28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12:D12"/>
    <mergeCell ref="A13:D13"/>
    <mergeCell ref="A8:D9"/>
    <mergeCell ref="E8:E9"/>
    <mergeCell ref="A26:D26"/>
    <mergeCell ref="A7:F7"/>
    <mergeCell ref="F8:F9"/>
    <mergeCell ref="G8:G9"/>
    <mergeCell ref="A10:D10"/>
    <mergeCell ref="A11:D11"/>
    <mergeCell ref="A2:G2"/>
    <mergeCell ref="A3:G3"/>
    <mergeCell ref="A4:G4"/>
    <mergeCell ref="A5:G5"/>
    <mergeCell ref="A6:G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FF"/>
  </sheetPr>
  <dimension ref="A2:K49"/>
  <sheetViews>
    <sheetView view="pageBreakPreview" zoomScale="66" zoomScaleNormal="66" zoomScaleSheetLayoutView="66" workbookViewId="0">
      <selection activeCell="G11" sqref="G11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1.25" customHeight="1">
      <c r="A3" s="407" t="s">
        <v>359</v>
      </c>
      <c r="B3" s="407"/>
      <c r="C3" s="407"/>
      <c r="D3" s="407"/>
      <c r="E3" s="407"/>
      <c r="F3" s="407"/>
      <c r="G3" s="407"/>
    </row>
    <row r="4" spans="1:7" ht="57" customHeight="1">
      <c r="A4" s="408"/>
      <c r="B4" s="408"/>
      <c r="C4" s="408"/>
      <c r="D4" s="408"/>
      <c r="E4" s="408"/>
      <c r="F4" s="408"/>
      <c r="G4" s="40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547790</v>
      </c>
      <c r="F10" s="22">
        <v>587000</v>
      </c>
      <c r="G10" s="56">
        <v>581279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547790</v>
      </c>
      <c r="F42" s="5">
        <f>F10+F31+F32+F33+F34+F35+F36+F37+F38+F39+F40+F41</f>
        <v>587000</v>
      </c>
      <c r="G42" s="5">
        <f>G10+G31+G32+G33+G34+G35+G36+G37+G38+G39+G40+G41</f>
        <v>581279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547.79</v>
      </c>
      <c r="F43" s="5">
        <f>F42/1000</f>
        <v>587</v>
      </c>
      <c r="G43" s="5">
        <f>G42/1000</f>
        <v>581.279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  <mergeCell ref="A35:D35"/>
    <mergeCell ref="A32:D32"/>
    <mergeCell ref="A36:D36"/>
    <mergeCell ref="A37:D37"/>
    <mergeCell ref="A41:D41"/>
    <mergeCell ref="A38:D38"/>
    <mergeCell ref="A39:D39"/>
    <mergeCell ref="A40:D40"/>
    <mergeCell ref="A29:D29"/>
    <mergeCell ref="A30:D30"/>
    <mergeCell ref="A31:D31"/>
    <mergeCell ref="A33:D33"/>
    <mergeCell ref="A34:D34"/>
    <mergeCell ref="A27:D27"/>
    <mergeCell ref="A28:D28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12:D12"/>
    <mergeCell ref="A13:D13"/>
    <mergeCell ref="A8:D9"/>
    <mergeCell ref="E8:E9"/>
    <mergeCell ref="A26:D26"/>
    <mergeCell ref="A7:F7"/>
    <mergeCell ref="F8:F9"/>
    <mergeCell ref="G8:G9"/>
    <mergeCell ref="A10:D10"/>
    <mergeCell ref="A11:D11"/>
    <mergeCell ref="A2:G2"/>
    <mergeCell ref="A3:G3"/>
    <mergeCell ref="A4:G4"/>
    <mergeCell ref="A5:G5"/>
    <mergeCell ref="A6:G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FF"/>
  </sheetPr>
  <dimension ref="A2:K49"/>
  <sheetViews>
    <sheetView view="pageBreakPreview" zoomScale="66" zoomScaleNormal="66" zoomScaleSheetLayoutView="66" workbookViewId="0">
      <selection activeCell="G11" sqref="G11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1.25" customHeight="1">
      <c r="A3" s="407" t="s">
        <v>360</v>
      </c>
      <c r="B3" s="407"/>
      <c r="C3" s="407"/>
      <c r="D3" s="407"/>
      <c r="E3" s="407"/>
      <c r="F3" s="407"/>
      <c r="G3" s="407"/>
    </row>
    <row r="4" spans="1:7" ht="56.25" customHeight="1">
      <c r="A4" s="408"/>
      <c r="B4" s="408"/>
      <c r="C4" s="408"/>
      <c r="D4" s="408"/>
      <c r="E4" s="408"/>
      <c r="F4" s="408"/>
      <c r="G4" s="40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63787.839999999997</v>
      </c>
      <c r="F10" s="22">
        <v>153458.72</v>
      </c>
      <c r="G10" s="56">
        <v>126686.92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63787.839999999997</v>
      </c>
      <c r="F42" s="5">
        <f>F10+F31+F32+F33+F34+F35+F36+F37+F38+F39+F40+F41</f>
        <v>153458.72</v>
      </c>
      <c r="G42" s="5">
        <f>G10+G31+G32+G33+G34+G35+G36+G37+G38+G39+G40+G41</f>
        <v>126686.92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63.787839999999996</v>
      </c>
      <c r="F43" s="5">
        <f>F42/1000</f>
        <v>153.45872</v>
      </c>
      <c r="G43" s="5">
        <f>G42/1000</f>
        <v>126.68692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  <mergeCell ref="A35:D35"/>
    <mergeCell ref="A32:D32"/>
    <mergeCell ref="A36:D36"/>
    <mergeCell ref="A37:D37"/>
    <mergeCell ref="A41:D41"/>
    <mergeCell ref="A38:D38"/>
    <mergeCell ref="A39:D39"/>
    <mergeCell ref="A40:D40"/>
    <mergeCell ref="A29:D29"/>
    <mergeCell ref="A30:D30"/>
    <mergeCell ref="A31:D31"/>
    <mergeCell ref="A33:D33"/>
    <mergeCell ref="A34:D34"/>
    <mergeCell ref="A27:D27"/>
    <mergeCell ref="A28:D28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12:D12"/>
    <mergeCell ref="A13:D13"/>
    <mergeCell ref="A8:D9"/>
    <mergeCell ref="E8:E9"/>
    <mergeCell ref="A26:D26"/>
    <mergeCell ref="A7:F7"/>
    <mergeCell ref="F8:F9"/>
    <mergeCell ref="G8:G9"/>
    <mergeCell ref="A10:D10"/>
    <mergeCell ref="A11:D11"/>
    <mergeCell ref="A2:G2"/>
    <mergeCell ref="A3:G3"/>
    <mergeCell ref="A4:G4"/>
    <mergeCell ref="A5:G5"/>
    <mergeCell ref="A6:G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FF"/>
  </sheetPr>
  <dimension ref="A2:K49"/>
  <sheetViews>
    <sheetView view="pageBreakPreview" topLeftCell="A4" zoomScale="66" zoomScaleNormal="66" zoomScaleSheetLayoutView="66" workbookViewId="0">
      <selection activeCell="A44" sqref="A44:IV47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41.25" customHeight="1">
      <c r="A3" s="407" t="s">
        <v>361</v>
      </c>
      <c r="B3" s="407"/>
      <c r="C3" s="407"/>
      <c r="D3" s="407"/>
      <c r="E3" s="407"/>
      <c r="F3" s="407"/>
      <c r="G3" s="407"/>
    </row>
    <row r="4" spans="1:7" ht="56.25" customHeight="1">
      <c r="A4" s="408"/>
      <c r="B4" s="408"/>
      <c r="C4" s="408"/>
      <c r="D4" s="408"/>
      <c r="E4" s="408"/>
      <c r="F4" s="408"/>
      <c r="G4" s="40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0</v>
      </c>
      <c r="F10" s="22">
        <v>0</v>
      </c>
      <c r="G10" s="56">
        <v>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0</v>
      </c>
      <c r="F42" s="5">
        <f>F10+F31+F32+F33+F34+F35+F36+F37+F38+F39+F40+F41</f>
        <v>0</v>
      </c>
      <c r="G42" s="5">
        <f>G10+G31+G32+G33+G34+G35+G36+G37+G38+G39+G40+G41</f>
        <v>0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0</v>
      </c>
      <c r="F43" s="5">
        <f>F42/1000</f>
        <v>0</v>
      </c>
      <c r="G43" s="5">
        <f>G42/1000</f>
        <v>0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  <mergeCell ref="A35:D35"/>
    <mergeCell ref="A32:D32"/>
    <mergeCell ref="A36:D36"/>
    <mergeCell ref="A37:D37"/>
    <mergeCell ref="A41:D41"/>
    <mergeCell ref="A38:D38"/>
    <mergeCell ref="A39:D39"/>
    <mergeCell ref="A40:D40"/>
    <mergeCell ref="A29:D29"/>
    <mergeCell ref="A30:D30"/>
    <mergeCell ref="A31:D31"/>
    <mergeCell ref="A33:D33"/>
    <mergeCell ref="A34:D34"/>
    <mergeCell ref="A27:D27"/>
    <mergeCell ref="A28:D28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12:D12"/>
    <mergeCell ref="A13:D13"/>
    <mergeCell ref="A8:D9"/>
    <mergeCell ref="E8:E9"/>
    <mergeCell ref="A26:D26"/>
    <mergeCell ref="A7:F7"/>
    <mergeCell ref="F8:F9"/>
    <mergeCell ref="G8:G9"/>
    <mergeCell ref="A10:D10"/>
    <mergeCell ref="A11:D11"/>
    <mergeCell ref="A2:G2"/>
    <mergeCell ref="A3:G3"/>
    <mergeCell ref="A4:G4"/>
    <mergeCell ref="A5:G5"/>
    <mergeCell ref="A6:G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FF"/>
  </sheetPr>
  <dimension ref="A2:K49"/>
  <sheetViews>
    <sheetView view="pageBreakPreview" topLeftCell="A4" zoomScale="66" zoomScaleNormal="66" zoomScaleSheetLayoutView="66" workbookViewId="0">
      <selection activeCell="A44" sqref="A44:IV47"/>
    </sheetView>
  </sheetViews>
  <sheetFormatPr defaultRowHeight="15"/>
  <cols>
    <col min="1" max="1" width="9.140625" style="14"/>
    <col min="2" max="2" width="5.85546875" style="14" customWidth="1"/>
    <col min="3" max="3" width="9.140625" style="14"/>
    <col min="4" max="4" width="34.42578125" style="14" customWidth="1"/>
    <col min="5" max="7" width="18" style="14" customWidth="1"/>
  </cols>
  <sheetData>
    <row r="2" spans="1:7" ht="15.75">
      <c r="A2" s="357" t="s">
        <v>0</v>
      </c>
      <c r="B2" s="357"/>
      <c r="C2" s="357"/>
      <c r="D2" s="357"/>
      <c r="E2" s="357"/>
      <c r="F2" s="357"/>
      <c r="G2" s="357"/>
    </row>
    <row r="3" spans="1:7" ht="57" customHeight="1">
      <c r="A3" s="407" t="s">
        <v>366</v>
      </c>
      <c r="B3" s="407"/>
      <c r="C3" s="407"/>
      <c r="D3" s="407"/>
      <c r="E3" s="407"/>
      <c r="F3" s="407"/>
      <c r="G3" s="407"/>
    </row>
    <row r="4" spans="1:7" ht="56.25" customHeight="1">
      <c r="A4" s="408"/>
      <c r="B4" s="408"/>
      <c r="C4" s="408"/>
      <c r="D4" s="408"/>
      <c r="E4" s="408"/>
      <c r="F4" s="408"/>
      <c r="G4" s="408"/>
    </row>
    <row r="5" spans="1:7" ht="15.75" customHeight="1">
      <c r="A5" s="352" t="s">
        <v>1</v>
      </c>
      <c r="B5" s="352"/>
      <c r="C5" s="352"/>
      <c r="D5" s="352"/>
      <c r="E5" s="352"/>
      <c r="F5" s="352"/>
      <c r="G5" s="352"/>
    </row>
    <row r="6" spans="1:7" ht="15.75" customHeight="1">
      <c r="A6" s="355" t="s">
        <v>317</v>
      </c>
      <c r="B6" s="355"/>
      <c r="C6" s="355"/>
      <c r="D6" s="355"/>
      <c r="E6" s="355"/>
      <c r="F6" s="355"/>
      <c r="G6" s="355"/>
    </row>
    <row r="7" spans="1:7" ht="15.75" customHeight="1">
      <c r="A7" s="355"/>
      <c r="B7" s="355"/>
      <c r="C7" s="355"/>
      <c r="D7" s="355"/>
      <c r="E7" s="355"/>
      <c r="F7" s="355"/>
    </row>
    <row r="8" spans="1:7" ht="14.25" customHeight="1">
      <c r="A8" s="404" t="s">
        <v>8</v>
      </c>
      <c r="B8" s="404"/>
      <c r="C8" s="404"/>
      <c r="D8" s="404"/>
      <c r="E8" s="393" t="s">
        <v>313</v>
      </c>
      <c r="F8" s="393" t="s">
        <v>314</v>
      </c>
      <c r="G8" s="393" t="s">
        <v>315</v>
      </c>
    </row>
    <row r="9" spans="1:7" ht="18" customHeight="1">
      <c r="A9" s="404"/>
      <c r="B9" s="404"/>
      <c r="C9" s="404"/>
      <c r="D9" s="404"/>
      <c r="E9" s="394"/>
      <c r="F9" s="394"/>
      <c r="G9" s="394"/>
    </row>
    <row r="10" spans="1:7" ht="20.100000000000001" customHeight="1">
      <c r="A10" s="382"/>
      <c r="B10" s="382"/>
      <c r="C10" s="382"/>
      <c r="D10" s="382"/>
      <c r="E10" s="22">
        <v>0</v>
      </c>
      <c r="F10" s="22">
        <v>0</v>
      </c>
      <c r="G10" s="56">
        <v>0</v>
      </c>
    </row>
    <row r="11" spans="1:7" ht="20.100000000000001" customHeight="1">
      <c r="A11" s="395"/>
      <c r="B11" s="396"/>
      <c r="C11" s="396"/>
      <c r="D11" s="397"/>
      <c r="E11" s="22">
        <v>0</v>
      </c>
      <c r="F11" s="22">
        <v>0</v>
      </c>
      <c r="G11" s="56">
        <v>0</v>
      </c>
    </row>
    <row r="12" spans="1:7" ht="20.100000000000001" customHeight="1">
      <c r="A12" s="395"/>
      <c r="B12" s="396"/>
      <c r="C12" s="396"/>
      <c r="D12" s="397"/>
      <c r="E12" s="22">
        <v>0</v>
      </c>
      <c r="F12" s="22">
        <v>0</v>
      </c>
      <c r="G12" s="56">
        <v>0</v>
      </c>
    </row>
    <row r="13" spans="1:7" ht="20.100000000000001" customHeight="1">
      <c r="A13" s="395"/>
      <c r="B13" s="396"/>
      <c r="C13" s="396"/>
      <c r="D13" s="397"/>
      <c r="E13" s="22">
        <v>0</v>
      </c>
      <c r="F13" s="22">
        <v>0</v>
      </c>
      <c r="G13" s="56">
        <v>0</v>
      </c>
    </row>
    <row r="14" spans="1:7" ht="20.100000000000001" customHeight="1">
      <c r="A14" s="395"/>
      <c r="B14" s="396"/>
      <c r="C14" s="396"/>
      <c r="D14" s="397"/>
      <c r="E14" s="22">
        <v>0</v>
      </c>
      <c r="F14" s="22">
        <v>0</v>
      </c>
      <c r="G14" s="56">
        <v>0</v>
      </c>
    </row>
    <row r="15" spans="1:7" ht="20.100000000000001" customHeight="1">
      <c r="A15" s="395"/>
      <c r="B15" s="396"/>
      <c r="C15" s="396"/>
      <c r="D15" s="397"/>
      <c r="E15" s="22">
        <v>0</v>
      </c>
      <c r="F15" s="22">
        <v>0</v>
      </c>
      <c r="G15" s="56">
        <v>0</v>
      </c>
    </row>
    <row r="16" spans="1:7" ht="20.100000000000001" customHeight="1">
      <c r="A16" s="395"/>
      <c r="B16" s="396"/>
      <c r="C16" s="396"/>
      <c r="D16" s="397"/>
      <c r="E16" s="22">
        <v>0</v>
      </c>
      <c r="F16" s="22">
        <v>0</v>
      </c>
      <c r="G16" s="56">
        <v>0</v>
      </c>
    </row>
    <row r="17" spans="1:7" ht="20.100000000000001" customHeight="1">
      <c r="A17" s="395"/>
      <c r="B17" s="396"/>
      <c r="C17" s="396"/>
      <c r="D17" s="397"/>
      <c r="E17" s="22">
        <v>0</v>
      </c>
      <c r="F17" s="22">
        <v>0</v>
      </c>
      <c r="G17" s="56">
        <v>0</v>
      </c>
    </row>
    <row r="18" spans="1:7" ht="20.100000000000001" customHeight="1">
      <c r="A18" s="395"/>
      <c r="B18" s="396"/>
      <c r="C18" s="396"/>
      <c r="D18" s="397"/>
      <c r="E18" s="22">
        <v>0</v>
      </c>
      <c r="F18" s="22">
        <v>0</v>
      </c>
      <c r="G18" s="56">
        <v>0</v>
      </c>
    </row>
    <row r="19" spans="1:7" ht="20.100000000000001" customHeight="1">
      <c r="A19" s="395"/>
      <c r="B19" s="396"/>
      <c r="C19" s="396"/>
      <c r="D19" s="397"/>
      <c r="E19" s="22">
        <v>0</v>
      </c>
      <c r="F19" s="22">
        <v>0</v>
      </c>
      <c r="G19" s="56">
        <v>0</v>
      </c>
    </row>
    <row r="20" spans="1:7" ht="20.100000000000001" customHeight="1">
      <c r="A20" s="395"/>
      <c r="B20" s="396"/>
      <c r="C20" s="396"/>
      <c r="D20" s="397"/>
      <c r="E20" s="22">
        <v>0</v>
      </c>
      <c r="F20" s="22">
        <v>0</v>
      </c>
      <c r="G20" s="56">
        <v>0</v>
      </c>
    </row>
    <row r="21" spans="1:7" ht="20.100000000000001" customHeight="1">
      <c r="A21" s="395"/>
      <c r="B21" s="396"/>
      <c r="C21" s="396"/>
      <c r="D21" s="397"/>
      <c r="E21" s="22">
        <v>0</v>
      </c>
      <c r="F21" s="22">
        <v>0</v>
      </c>
      <c r="G21" s="56">
        <v>0</v>
      </c>
    </row>
    <row r="22" spans="1:7" ht="20.100000000000001" customHeight="1">
      <c r="A22" s="395"/>
      <c r="B22" s="396"/>
      <c r="C22" s="396"/>
      <c r="D22" s="397"/>
      <c r="E22" s="22">
        <v>0</v>
      </c>
      <c r="F22" s="22">
        <v>0</v>
      </c>
      <c r="G22" s="56">
        <v>0</v>
      </c>
    </row>
    <row r="23" spans="1:7" ht="20.100000000000001" customHeight="1">
      <c r="A23" s="395"/>
      <c r="B23" s="396"/>
      <c r="C23" s="396"/>
      <c r="D23" s="397"/>
      <c r="E23" s="22">
        <v>0</v>
      </c>
      <c r="F23" s="22">
        <v>0</v>
      </c>
      <c r="G23" s="56">
        <v>0</v>
      </c>
    </row>
    <row r="24" spans="1:7" ht="20.100000000000001" customHeight="1">
      <c r="A24" s="395"/>
      <c r="B24" s="396"/>
      <c r="C24" s="396"/>
      <c r="D24" s="397"/>
      <c r="E24" s="22">
        <v>0</v>
      </c>
      <c r="F24" s="22">
        <v>0</v>
      </c>
      <c r="G24" s="56">
        <v>0</v>
      </c>
    </row>
    <row r="25" spans="1:7" ht="20.100000000000001" customHeight="1">
      <c r="A25" s="395"/>
      <c r="B25" s="396"/>
      <c r="C25" s="396"/>
      <c r="D25" s="397"/>
      <c r="E25" s="22">
        <v>0</v>
      </c>
      <c r="F25" s="22">
        <v>0</v>
      </c>
      <c r="G25" s="56">
        <v>0</v>
      </c>
    </row>
    <row r="26" spans="1:7" ht="20.100000000000001" customHeight="1">
      <c r="A26" s="395"/>
      <c r="B26" s="396"/>
      <c r="C26" s="396"/>
      <c r="D26" s="397"/>
      <c r="E26" s="22">
        <v>0</v>
      </c>
      <c r="F26" s="22">
        <v>0</v>
      </c>
      <c r="G26" s="56">
        <v>0</v>
      </c>
    </row>
    <row r="27" spans="1:7" ht="20.100000000000001" customHeight="1">
      <c r="A27" s="395"/>
      <c r="B27" s="396"/>
      <c r="C27" s="396"/>
      <c r="D27" s="397"/>
      <c r="E27" s="22">
        <v>0</v>
      </c>
      <c r="F27" s="22">
        <v>0</v>
      </c>
      <c r="G27" s="56">
        <v>0</v>
      </c>
    </row>
    <row r="28" spans="1:7" ht="20.100000000000001" customHeight="1">
      <c r="A28" s="395"/>
      <c r="B28" s="396"/>
      <c r="C28" s="396"/>
      <c r="D28" s="397"/>
      <c r="E28" s="22">
        <v>0</v>
      </c>
      <c r="F28" s="22">
        <v>0</v>
      </c>
      <c r="G28" s="56">
        <v>0</v>
      </c>
    </row>
    <row r="29" spans="1:7" ht="20.100000000000001" customHeight="1">
      <c r="A29" s="395"/>
      <c r="B29" s="396"/>
      <c r="C29" s="396"/>
      <c r="D29" s="397"/>
      <c r="E29" s="22">
        <v>0</v>
      </c>
      <c r="F29" s="22">
        <v>0</v>
      </c>
      <c r="G29" s="56">
        <v>0</v>
      </c>
    </row>
    <row r="30" spans="1:7" ht="20.100000000000001" customHeight="1">
      <c r="A30" s="395"/>
      <c r="B30" s="396"/>
      <c r="C30" s="396"/>
      <c r="D30" s="397"/>
      <c r="E30" s="22">
        <v>0</v>
      </c>
      <c r="F30" s="22">
        <v>0</v>
      </c>
      <c r="G30" s="56">
        <v>0</v>
      </c>
    </row>
    <row r="31" spans="1:7" ht="20.100000000000001" customHeight="1">
      <c r="A31" s="382"/>
      <c r="B31" s="382"/>
      <c r="C31" s="382"/>
      <c r="D31" s="382"/>
      <c r="E31" s="22">
        <v>0</v>
      </c>
      <c r="F31" s="22">
        <v>0</v>
      </c>
      <c r="G31" s="56">
        <v>0</v>
      </c>
    </row>
    <row r="32" spans="1:7" ht="20.100000000000001" customHeight="1">
      <c r="A32" s="382"/>
      <c r="B32" s="382"/>
      <c r="C32" s="382"/>
      <c r="D32" s="382"/>
      <c r="E32" s="22">
        <v>0</v>
      </c>
      <c r="F32" s="22">
        <v>0</v>
      </c>
      <c r="G32" s="56">
        <v>0</v>
      </c>
    </row>
    <row r="33" spans="1:7" ht="20.100000000000001" customHeight="1">
      <c r="A33" s="382"/>
      <c r="B33" s="382"/>
      <c r="C33" s="382"/>
      <c r="D33" s="382"/>
      <c r="E33" s="22">
        <v>0</v>
      </c>
      <c r="F33" s="22">
        <v>0</v>
      </c>
      <c r="G33" s="56">
        <v>0</v>
      </c>
    </row>
    <row r="34" spans="1:7" ht="20.100000000000001" customHeight="1">
      <c r="A34" s="382"/>
      <c r="B34" s="382"/>
      <c r="C34" s="382"/>
      <c r="D34" s="382"/>
      <c r="E34" s="22">
        <v>0</v>
      </c>
      <c r="F34" s="22">
        <v>0</v>
      </c>
      <c r="G34" s="56">
        <v>0</v>
      </c>
    </row>
    <row r="35" spans="1:7" ht="20.100000000000001" customHeight="1">
      <c r="A35" s="382"/>
      <c r="B35" s="382"/>
      <c r="C35" s="382"/>
      <c r="D35" s="382"/>
      <c r="E35" s="22">
        <v>0</v>
      </c>
      <c r="F35" s="22">
        <v>0</v>
      </c>
      <c r="G35" s="56">
        <v>0</v>
      </c>
    </row>
    <row r="36" spans="1:7" ht="20.100000000000001" customHeight="1">
      <c r="A36" s="382"/>
      <c r="B36" s="382"/>
      <c r="C36" s="382"/>
      <c r="D36" s="382"/>
      <c r="E36" s="22">
        <v>0</v>
      </c>
      <c r="F36" s="22">
        <v>0</v>
      </c>
      <c r="G36" s="56">
        <v>0</v>
      </c>
    </row>
    <row r="37" spans="1:7" ht="20.100000000000001" customHeight="1">
      <c r="A37" s="382"/>
      <c r="B37" s="382"/>
      <c r="C37" s="382"/>
      <c r="D37" s="382"/>
      <c r="E37" s="22">
        <v>0</v>
      </c>
      <c r="F37" s="22">
        <v>0</v>
      </c>
      <c r="G37" s="56">
        <v>0</v>
      </c>
    </row>
    <row r="38" spans="1:7" ht="20.100000000000001" customHeight="1">
      <c r="A38" s="402"/>
      <c r="B38" s="402"/>
      <c r="C38" s="402"/>
      <c r="D38" s="402"/>
      <c r="E38" s="22">
        <v>0</v>
      </c>
      <c r="F38" s="22">
        <v>0</v>
      </c>
      <c r="G38" s="56">
        <v>0</v>
      </c>
    </row>
    <row r="39" spans="1:7" ht="20.100000000000001" customHeight="1">
      <c r="A39" s="402"/>
      <c r="B39" s="402"/>
      <c r="C39" s="402"/>
      <c r="D39" s="402"/>
      <c r="E39" s="22">
        <v>0</v>
      </c>
      <c r="F39" s="22">
        <v>0</v>
      </c>
      <c r="G39" s="56">
        <v>0</v>
      </c>
    </row>
    <row r="40" spans="1:7" ht="20.100000000000001" customHeight="1">
      <c r="A40" s="402"/>
      <c r="B40" s="402"/>
      <c r="C40" s="402"/>
      <c r="D40" s="402"/>
      <c r="E40" s="22">
        <v>0</v>
      </c>
      <c r="F40" s="22">
        <v>0</v>
      </c>
      <c r="G40" s="56">
        <v>0</v>
      </c>
    </row>
    <row r="41" spans="1:7" ht="20.100000000000001" customHeight="1">
      <c r="A41" s="402"/>
      <c r="B41" s="402"/>
      <c r="C41" s="402"/>
      <c r="D41" s="402"/>
      <c r="E41" s="22">
        <v>0</v>
      </c>
      <c r="F41" s="22">
        <v>0</v>
      </c>
      <c r="G41" s="56">
        <v>0</v>
      </c>
    </row>
    <row r="42" spans="1:7" ht="12.75" customHeight="1">
      <c r="A42" s="344" t="s">
        <v>2</v>
      </c>
      <c r="B42" s="344"/>
      <c r="C42" s="344"/>
      <c r="D42" s="344"/>
      <c r="E42" s="5">
        <f>E10+E31+E32+E33+E34+E35+E36+E37+E38+E39+E40+E41</f>
        <v>0</v>
      </c>
      <c r="F42" s="5">
        <f>F10+F31+F32+F33+F34+F35+F36+F37+F38+F39+F40+F41</f>
        <v>0</v>
      </c>
      <c r="G42" s="5">
        <f>G10+G31+G32+G33+G34+G35+G36+G37+G38+G39+G40+G41</f>
        <v>0</v>
      </c>
    </row>
    <row r="43" spans="1:7" ht="12.75" customHeight="1">
      <c r="A43" s="344" t="s">
        <v>3</v>
      </c>
      <c r="B43" s="344"/>
      <c r="C43" s="344"/>
      <c r="D43" s="344"/>
      <c r="E43" s="5">
        <f>E42/1000</f>
        <v>0</v>
      </c>
      <c r="F43" s="5">
        <f>F42/1000</f>
        <v>0</v>
      </c>
      <c r="G43" s="5">
        <f>G42/1000</f>
        <v>0</v>
      </c>
    </row>
    <row r="44" spans="1:7">
      <c r="A44" s="399"/>
      <c r="B44" s="399"/>
    </row>
    <row r="45" spans="1:7" ht="15.75">
      <c r="A45" s="3" t="s">
        <v>4</v>
      </c>
      <c r="B45" s="3"/>
      <c r="C45" s="27"/>
      <c r="D45" s="27"/>
      <c r="E45" s="3"/>
      <c r="F45" s="353"/>
      <c r="G45" s="353"/>
    </row>
    <row r="46" spans="1:7" ht="15.75" customHeight="1">
      <c r="A46" s="3"/>
      <c r="B46" s="3"/>
      <c r="C46" s="352" t="s">
        <v>5</v>
      </c>
      <c r="D46" s="352"/>
      <c r="E46" s="3"/>
      <c r="F46" s="352" t="s">
        <v>6</v>
      </c>
      <c r="G46" s="352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 t="s">
        <v>7</v>
      </c>
      <c r="B48" s="3"/>
      <c r="C48" s="27"/>
      <c r="D48" s="27"/>
      <c r="E48" s="3"/>
      <c r="F48" s="353"/>
      <c r="G48" s="353"/>
    </row>
    <row r="49" spans="1:11" ht="15.75">
      <c r="A49" s="9"/>
      <c r="B49" s="9"/>
      <c r="C49" s="352" t="s">
        <v>5</v>
      </c>
      <c r="D49" s="352"/>
      <c r="E49" s="3"/>
      <c r="F49" s="352" t="s">
        <v>6</v>
      </c>
      <c r="G49" s="352"/>
      <c r="K49" t="s">
        <v>22</v>
      </c>
    </row>
  </sheetData>
  <sheetProtection selectLockedCells="1" selectUnlockedCells="1"/>
  <mergeCells count="51">
    <mergeCell ref="F48:G48"/>
    <mergeCell ref="C49:D49"/>
    <mergeCell ref="F49:G49"/>
    <mergeCell ref="A42:D42"/>
    <mergeCell ref="A43:D43"/>
    <mergeCell ref="A44:B44"/>
    <mergeCell ref="F45:G45"/>
    <mergeCell ref="C46:D46"/>
    <mergeCell ref="F46:G46"/>
    <mergeCell ref="A35:D35"/>
    <mergeCell ref="A32:D32"/>
    <mergeCell ref="A36:D36"/>
    <mergeCell ref="A37:D37"/>
    <mergeCell ref="A41:D41"/>
    <mergeCell ref="A38:D38"/>
    <mergeCell ref="A39:D39"/>
    <mergeCell ref="A40:D40"/>
    <mergeCell ref="A29:D29"/>
    <mergeCell ref="A30:D30"/>
    <mergeCell ref="A31:D31"/>
    <mergeCell ref="A33:D33"/>
    <mergeCell ref="A34:D34"/>
    <mergeCell ref="A27:D27"/>
    <mergeCell ref="A28:D28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12:D12"/>
    <mergeCell ref="A13:D13"/>
    <mergeCell ref="A8:D9"/>
    <mergeCell ref="E8:E9"/>
    <mergeCell ref="A26:D26"/>
    <mergeCell ref="A7:F7"/>
    <mergeCell ref="F8:F9"/>
    <mergeCell ref="G8:G9"/>
    <mergeCell ref="A10:D10"/>
    <mergeCell ref="A11:D11"/>
    <mergeCell ref="A2:G2"/>
    <mergeCell ref="A3:G3"/>
    <mergeCell ref="A4:G4"/>
    <mergeCell ref="A5:G5"/>
    <mergeCell ref="A6:G6"/>
  </mergeCells>
  <pageMargins left="0.86614173228346458" right="0.19685039370078741" top="0.98425196850393704" bottom="0.98425196850393704" header="0.51181102362204722" footer="0.51181102362204722"/>
  <pageSetup paperSize="9" scale="7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189</vt:i4>
      </vt:variant>
      <vt:variant>
        <vt:lpstr>Именованные диапазоны</vt:lpstr>
      </vt:variant>
      <vt:variant>
        <vt:i4>149</vt:i4>
      </vt:variant>
    </vt:vector>
  </HeadingPairs>
  <TitlesOfParts>
    <vt:vector size="338" baseType="lpstr">
      <vt:lpstr>ПЛАН</vt:lpstr>
      <vt:lpstr>ЗАКУПКИ</vt:lpstr>
      <vt:lpstr>111-211 Б</vt:lpstr>
      <vt:lpstr>119-213 Б </vt:lpstr>
      <vt:lpstr>119-226 Б </vt:lpstr>
      <vt:lpstr>111-266 Б</vt:lpstr>
      <vt:lpstr>112-212 Б</vt:lpstr>
      <vt:lpstr>112-214 Б</vt:lpstr>
      <vt:lpstr>112-226 Б</vt:lpstr>
      <vt:lpstr>112-266 Б</vt:lpstr>
      <vt:lpstr>851-291 имущ Б</vt:lpstr>
      <vt:lpstr>851-291 земля Б</vt:lpstr>
      <vt:lpstr>852-291 транс Б</vt:lpstr>
      <vt:lpstr>852-291пошл Б</vt:lpstr>
      <vt:lpstr>853-291негатив Б</vt:lpstr>
      <vt:lpstr>244-221 Б </vt:lpstr>
      <vt:lpstr>244-222 Б</vt:lpstr>
      <vt:lpstr>244-223 Б </vt:lpstr>
      <vt:lpstr>244-224 Б</vt:lpstr>
      <vt:lpstr>244-225 Б</vt:lpstr>
      <vt:lpstr>244-226 Б</vt:lpstr>
      <vt:lpstr>244-227 Б</vt:lpstr>
      <vt:lpstr>244-228 Б</vt:lpstr>
      <vt:lpstr>244-229 Б</vt:lpstr>
      <vt:lpstr>244-310 Б </vt:lpstr>
      <vt:lpstr>244-341Б</vt:lpstr>
      <vt:lpstr>244-342 Б</vt:lpstr>
      <vt:lpstr>244-343 Б</vt:lpstr>
      <vt:lpstr>244-344 Б</vt:lpstr>
      <vt:lpstr>244-345 Б</vt:lpstr>
      <vt:lpstr>244-346 Б</vt:lpstr>
      <vt:lpstr>244-349 Б</vt:lpstr>
      <vt:lpstr>244-352 Б </vt:lpstr>
      <vt:lpstr>244-353 Б </vt:lpstr>
      <vt:lpstr>247-223 Б</vt:lpstr>
      <vt:lpstr>111-211 Вн ГЗ</vt:lpstr>
      <vt:lpstr>119-213  Вн ГЗ</vt:lpstr>
      <vt:lpstr>119-226 Вн ГЗ</vt:lpstr>
      <vt:lpstr>111-266 Вн ГЗ</vt:lpstr>
      <vt:lpstr>112-212Вн ГЗ</vt:lpstr>
      <vt:lpstr>112-214 ВнГЗ</vt:lpstr>
      <vt:lpstr>112-226 ВнГЗ</vt:lpstr>
      <vt:lpstr>112-266 ВнГЗ</vt:lpstr>
      <vt:lpstr>851-291 имущ ВнГЗ</vt:lpstr>
      <vt:lpstr>851-291 земля ВнГЗ</vt:lpstr>
      <vt:lpstr>852-291 транс ВнГЗ</vt:lpstr>
      <vt:lpstr>852-291пошл ВнГЗ</vt:lpstr>
      <vt:lpstr>853-291негатив ВнГЗ</vt:lpstr>
      <vt:lpstr>244-221 ВнГЗ</vt:lpstr>
      <vt:lpstr>244-222 ВнГЗ</vt:lpstr>
      <vt:lpstr>244-223 ВН ГЗ.</vt:lpstr>
      <vt:lpstr>244-224 ВнГЗ</vt:lpstr>
      <vt:lpstr>244-225 ВнГЗ</vt:lpstr>
      <vt:lpstr>244-226ВнГЗ</vt:lpstr>
      <vt:lpstr>244-227 ВнГЗ</vt:lpstr>
      <vt:lpstr>244-228 ВнГЗ</vt:lpstr>
      <vt:lpstr>244-229 ВнГЗ</vt:lpstr>
      <vt:lpstr>244-310 ВнГЗ</vt:lpstr>
      <vt:lpstr>244-341 ВнГЗ</vt:lpstr>
      <vt:lpstr>244-342 ВнГЗ</vt:lpstr>
      <vt:lpstr>244-343 ВнГЗ</vt:lpstr>
      <vt:lpstr>244-344 ВнГЗ</vt:lpstr>
      <vt:lpstr>244-345 ВнГЗ</vt:lpstr>
      <vt:lpstr>244-346 ВнГЗ</vt:lpstr>
      <vt:lpstr>244-349 ВнГЗ</vt:lpstr>
      <vt:lpstr>244-352 ВнГЗ</vt:lpstr>
      <vt:lpstr>244-353 ВнГЗ</vt:lpstr>
      <vt:lpstr>247-223 ВН ГЗ.</vt:lpstr>
      <vt:lpstr>111-211 Вн доп</vt:lpstr>
      <vt:lpstr>119-213  Вн доп</vt:lpstr>
      <vt:lpstr>119-226 Вн доп</vt:lpstr>
      <vt:lpstr>111-266 Вн доп</vt:lpstr>
      <vt:lpstr>112-212Вн доп</vt:lpstr>
      <vt:lpstr>112-214 Вн доп</vt:lpstr>
      <vt:lpstr>112-226 Вн доп</vt:lpstr>
      <vt:lpstr>112-266 Вн доп</vt:lpstr>
      <vt:lpstr>851-291 имущ Вн доп</vt:lpstr>
      <vt:lpstr>851-291 земля Вн доп</vt:lpstr>
      <vt:lpstr>852-291 транс Вн доп</vt:lpstr>
      <vt:lpstr>852-291пошл Вн доп</vt:lpstr>
      <vt:lpstr>853-291негатив Вн доп</vt:lpstr>
      <vt:lpstr>244-221 Вн доп</vt:lpstr>
      <vt:lpstr>244-222 Вн доп</vt:lpstr>
      <vt:lpstr>244-223 ВН доп</vt:lpstr>
      <vt:lpstr>244-224 Вн доп</vt:lpstr>
      <vt:lpstr>244-225 Вн доп</vt:lpstr>
      <vt:lpstr>244-226Вн доп</vt:lpstr>
      <vt:lpstr>244-227 Вн доп</vt:lpstr>
      <vt:lpstr>244-228 Вн доп</vt:lpstr>
      <vt:lpstr>244-229 Вн доп</vt:lpstr>
      <vt:lpstr>244-310 Вн доп</vt:lpstr>
      <vt:lpstr>244-341 Вн доп</vt:lpstr>
      <vt:lpstr>244-342 Вн доп</vt:lpstr>
      <vt:lpstr>244-343 Вн доп</vt:lpstr>
      <vt:lpstr>244-344 Вн доп</vt:lpstr>
      <vt:lpstr>244-345 Вн доп</vt:lpstr>
      <vt:lpstr>244-346 Вн доп</vt:lpstr>
      <vt:lpstr>244-349 Вн доп</vt:lpstr>
      <vt:lpstr>244-352 Вн доп</vt:lpstr>
      <vt:lpstr>244-353 Вн доп</vt:lpstr>
      <vt:lpstr>247-223 ВН доп </vt:lpstr>
      <vt:lpstr>111-211 безв</vt:lpstr>
      <vt:lpstr>119-213  безв</vt:lpstr>
      <vt:lpstr>119-226 безв</vt:lpstr>
      <vt:lpstr>111-266 безв</vt:lpstr>
      <vt:lpstr>112-212 безв</vt:lpstr>
      <vt:lpstr>112-214 безв</vt:lpstr>
      <vt:lpstr>112-226 безв</vt:lpstr>
      <vt:lpstr>112-266 безв</vt:lpstr>
      <vt:lpstr>851-291 имущ безв</vt:lpstr>
      <vt:lpstr>851-291 земля безв</vt:lpstr>
      <vt:lpstr>852-291 транс безв</vt:lpstr>
      <vt:lpstr>852-291пошл безв</vt:lpstr>
      <vt:lpstr>853-291негатив безв</vt:lpstr>
      <vt:lpstr>244-221 безв</vt:lpstr>
      <vt:lpstr>244-222 безв</vt:lpstr>
      <vt:lpstr>244-223 ВН доп </vt:lpstr>
      <vt:lpstr>244-224 безв</vt:lpstr>
      <vt:lpstr>244-225 безв</vt:lpstr>
      <vt:lpstr>244-226 безв</vt:lpstr>
      <vt:lpstr>244-227 безв</vt:lpstr>
      <vt:lpstr>244-228 безв</vt:lpstr>
      <vt:lpstr>244-229 безв</vt:lpstr>
      <vt:lpstr>244-310 безв</vt:lpstr>
      <vt:lpstr>244-341 безв</vt:lpstr>
      <vt:lpstr>244-342 безв</vt:lpstr>
      <vt:lpstr>244-343 безв</vt:lpstr>
      <vt:lpstr>244-344 безв</vt:lpstr>
      <vt:lpstr>244-345 безв</vt:lpstr>
      <vt:lpstr>244-346 без</vt:lpstr>
      <vt:lpstr>244-349 безв</vt:lpstr>
      <vt:lpstr>244-352 безв</vt:lpstr>
      <vt:lpstr>244-353 безв</vt:lpstr>
      <vt:lpstr>247-223 безв</vt:lpstr>
      <vt:lpstr>243- кап.рем.1</vt:lpstr>
      <vt:lpstr>243- кап.рем. 2</vt:lpstr>
      <vt:lpstr>244-310 основные</vt:lpstr>
      <vt:lpstr>244- доступ 1 </vt:lpstr>
      <vt:lpstr>244- доступ 2</vt:lpstr>
      <vt:lpstr>244- пожарка 1</vt:lpstr>
      <vt:lpstr>244-225 террор</vt:lpstr>
      <vt:lpstr>244-226 террор </vt:lpstr>
      <vt:lpstr>111-211 СДУ</vt:lpstr>
      <vt:lpstr>119-213 СДУ</vt:lpstr>
      <vt:lpstr>244-310 реабил. КБ</vt:lpstr>
      <vt:lpstr>244-346 реабил. КБ</vt:lpstr>
      <vt:lpstr>244-310 реабил. ФБ</vt:lpstr>
      <vt:lpstr>244-346 реабил. ФБ</vt:lpstr>
      <vt:lpstr>244-226 благоустройство</vt:lpstr>
      <vt:lpstr>244-310 оздоровит</vt:lpstr>
      <vt:lpstr>244-346 оздоровит</vt:lpstr>
      <vt:lpstr>244-228 цел кап влож</vt:lpstr>
      <vt:lpstr>244 гранты</vt:lpstr>
      <vt:lpstr>321-265 меры</vt:lpstr>
      <vt:lpstr>112-267 меры </vt:lpstr>
      <vt:lpstr>111-211 подсобн</vt:lpstr>
      <vt:lpstr>119-213  подсоб</vt:lpstr>
      <vt:lpstr>119-226 подсоб</vt:lpstr>
      <vt:lpstr>111-266 подсоб</vt:lpstr>
      <vt:lpstr>112-212 подсоб</vt:lpstr>
      <vt:lpstr>112-214 подсоб</vt:lpstr>
      <vt:lpstr>112-226 подсоб</vt:lpstr>
      <vt:lpstr>112-266 подсоб</vt:lpstr>
      <vt:lpstr>851-291 имущ подсоб</vt:lpstr>
      <vt:lpstr>851-291 земля подсоб</vt:lpstr>
      <vt:lpstr>852-291 транс подсоб</vt:lpstr>
      <vt:lpstr>852-291пошл подсоб</vt:lpstr>
      <vt:lpstr>853-291негатив подсоб</vt:lpstr>
      <vt:lpstr>244-221 подсоб</vt:lpstr>
      <vt:lpstr>244-222 подсоб</vt:lpstr>
      <vt:lpstr>244-223 ВН доп  </vt:lpstr>
      <vt:lpstr>244-224 подсоб</vt:lpstr>
      <vt:lpstr>244-225 подсоб</vt:lpstr>
      <vt:lpstr>244-226 подсоб</vt:lpstr>
      <vt:lpstr>244-227 подсоб</vt:lpstr>
      <vt:lpstr>244-228 подсоб</vt:lpstr>
      <vt:lpstr>244-229 подсоб</vt:lpstr>
      <vt:lpstr>244-310 подсоб</vt:lpstr>
      <vt:lpstr>244-341 подсоб</vt:lpstr>
      <vt:lpstr>244-342 подсоб</vt:lpstr>
      <vt:lpstr>244-343 подсоб</vt:lpstr>
      <vt:lpstr>244-344 подсоб</vt:lpstr>
      <vt:lpstr>244-345 подсоб</vt:lpstr>
      <vt:lpstr>244-346 подсоб</vt:lpstr>
      <vt:lpstr>244-349 подсоб</vt:lpstr>
      <vt:lpstr>244-352 подсоб</vt:lpstr>
      <vt:lpstr>244-353 подсоб</vt:lpstr>
      <vt:lpstr>247-223 ВН подс</vt:lpstr>
      <vt:lpstr>Лист3</vt:lpstr>
      <vt:lpstr>ЗАКУПКИ!Заголовки_для_печати</vt:lpstr>
      <vt:lpstr>ПЛАН!Заголовки_для_печати</vt:lpstr>
      <vt:lpstr>'111-211 Б'!Область_печати</vt:lpstr>
      <vt:lpstr>'111-211 безв'!Область_печати</vt:lpstr>
      <vt:lpstr>'111-211 Вн ГЗ'!Область_печати</vt:lpstr>
      <vt:lpstr>'111-211 Вн доп'!Область_печати</vt:lpstr>
      <vt:lpstr>'111-211 подсобн'!Область_печати</vt:lpstr>
      <vt:lpstr>'111-211 СДУ'!Область_печати</vt:lpstr>
      <vt:lpstr>'112-212 Б'!Область_печати</vt:lpstr>
      <vt:lpstr>'112-212 безв'!Область_печати</vt:lpstr>
      <vt:lpstr>'112-212 подсоб'!Область_печати</vt:lpstr>
      <vt:lpstr>'112-212Вн ГЗ'!Область_печати</vt:lpstr>
      <vt:lpstr>'112-212Вн доп'!Область_печати</vt:lpstr>
      <vt:lpstr>'112-214 Б'!Область_печати</vt:lpstr>
      <vt:lpstr>'112-214 безв'!Область_печати</vt:lpstr>
      <vt:lpstr>'112-214 Вн доп'!Область_печати</vt:lpstr>
      <vt:lpstr>'112-214 ВнГЗ'!Область_печати</vt:lpstr>
      <vt:lpstr>'112-214 подсоб'!Область_печати</vt:lpstr>
      <vt:lpstr>'112-226 Б'!Область_печати</vt:lpstr>
      <vt:lpstr>'112-226 безв'!Область_печати</vt:lpstr>
      <vt:lpstr>'112-226 Вн доп'!Область_печати</vt:lpstr>
      <vt:lpstr>'112-226 ВнГЗ'!Область_печати</vt:lpstr>
      <vt:lpstr>'112-226 подсоб'!Область_печати</vt:lpstr>
      <vt:lpstr>'112-266 Б'!Область_печати</vt:lpstr>
      <vt:lpstr>'112-266 безв'!Область_печати</vt:lpstr>
      <vt:lpstr>'112-266 Вн доп'!Область_печати</vt:lpstr>
      <vt:lpstr>'112-266 ВнГЗ'!Область_печати</vt:lpstr>
      <vt:lpstr>'112-266 подсоб'!Область_печати</vt:lpstr>
      <vt:lpstr>'112-267 меры '!Область_печати</vt:lpstr>
      <vt:lpstr>'243- кап.рем. 2'!Область_печати</vt:lpstr>
      <vt:lpstr>'243- кап.рем.1'!Область_печати</vt:lpstr>
      <vt:lpstr>'244 гранты'!Область_печати</vt:lpstr>
      <vt:lpstr>'244- доступ 1 '!Область_печати</vt:lpstr>
      <vt:lpstr>'244- доступ 2'!Область_печати</vt:lpstr>
      <vt:lpstr>'244- пожарка 1'!Область_печати</vt:lpstr>
      <vt:lpstr>'244-221 Б '!Область_печати</vt:lpstr>
      <vt:lpstr>'244-221 безв'!Область_печати</vt:lpstr>
      <vt:lpstr>'244-221 Вн доп'!Область_печати</vt:lpstr>
      <vt:lpstr>'244-221 ВнГЗ'!Область_печати</vt:lpstr>
      <vt:lpstr>'244-221 подсоб'!Область_печати</vt:lpstr>
      <vt:lpstr>'244-224 Б'!Область_печати</vt:lpstr>
      <vt:lpstr>'244-224 безв'!Область_печати</vt:lpstr>
      <vt:lpstr>'244-224 Вн доп'!Область_печати</vt:lpstr>
      <vt:lpstr>'244-224 ВнГЗ'!Область_печати</vt:lpstr>
      <vt:lpstr>'244-224 подсоб'!Область_печати</vt:lpstr>
      <vt:lpstr>'244-225 Б'!Область_печати</vt:lpstr>
      <vt:lpstr>'244-225 безв'!Область_печати</vt:lpstr>
      <vt:lpstr>'244-225 Вн доп'!Область_печати</vt:lpstr>
      <vt:lpstr>'244-225 ВнГЗ'!Область_печати</vt:lpstr>
      <vt:lpstr>'244-225 подсоб'!Область_печати</vt:lpstr>
      <vt:lpstr>'244-225 террор'!Область_печати</vt:lpstr>
      <vt:lpstr>'244-226 Б'!Область_печати</vt:lpstr>
      <vt:lpstr>'244-226 безв'!Область_печати</vt:lpstr>
      <vt:lpstr>'244-226 благоустройство'!Область_печати</vt:lpstr>
      <vt:lpstr>'244-226 подсоб'!Область_печати</vt:lpstr>
      <vt:lpstr>'244-226 террор '!Область_печати</vt:lpstr>
      <vt:lpstr>'244-226Вн доп'!Область_печати</vt:lpstr>
      <vt:lpstr>'244-226ВнГЗ'!Область_печати</vt:lpstr>
      <vt:lpstr>'244-227 Б'!Область_печати</vt:lpstr>
      <vt:lpstr>'244-227 безв'!Область_печати</vt:lpstr>
      <vt:lpstr>'244-227 Вн доп'!Область_печати</vt:lpstr>
      <vt:lpstr>'244-227 ВнГЗ'!Область_печати</vt:lpstr>
      <vt:lpstr>'244-227 подсоб'!Область_печати</vt:lpstr>
      <vt:lpstr>'244-228 Б'!Область_печати</vt:lpstr>
      <vt:lpstr>'244-228 безв'!Область_печати</vt:lpstr>
      <vt:lpstr>'244-228 Вн доп'!Область_печати</vt:lpstr>
      <vt:lpstr>'244-228 ВнГЗ'!Область_печати</vt:lpstr>
      <vt:lpstr>'244-228 подсоб'!Область_печати</vt:lpstr>
      <vt:lpstr>'244-228 цел кап влож'!Область_печати</vt:lpstr>
      <vt:lpstr>'244-229 Б'!Область_печати</vt:lpstr>
      <vt:lpstr>'244-229 безв'!Область_печати</vt:lpstr>
      <vt:lpstr>'244-229 Вн доп'!Область_печати</vt:lpstr>
      <vt:lpstr>'244-229 ВнГЗ'!Область_печати</vt:lpstr>
      <vt:lpstr>'244-229 подсоб'!Область_печати</vt:lpstr>
      <vt:lpstr>'244-310 Б '!Область_печати</vt:lpstr>
      <vt:lpstr>'244-310 безв'!Область_печати</vt:lpstr>
      <vt:lpstr>'244-310 Вн доп'!Область_печати</vt:lpstr>
      <vt:lpstr>'244-310 ВнГЗ'!Область_печати</vt:lpstr>
      <vt:lpstr>'244-310 оздоровит'!Область_печати</vt:lpstr>
      <vt:lpstr>'244-310 основные'!Область_печати</vt:lpstr>
      <vt:lpstr>'244-310 подсоб'!Область_печати</vt:lpstr>
      <vt:lpstr>'244-310 реабил. КБ'!Область_печати</vt:lpstr>
      <vt:lpstr>'244-310 реабил. ФБ'!Область_печати</vt:lpstr>
      <vt:lpstr>'244-343 Б'!Область_печати</vt:lpstr>
      <vt:lpstr>'244-343 безв'!Область_печати</vt:lpstr>
      <vt:lpstr>'244-343 Вн доп'!Область_печати</vt:lpstr>
      <vt:lpstr>'244-343 ВнГЗ'!Область_печати</vt:lpstr>
      <vt:lpstr>'244-343 подсоб'!Область_печати</vt:lpstr>
      <vt:lpstr>'244-344 Б'!Область_печати</vt:lpstr>
      <vt:lpstr>'244-344 безв'!Область_печати</vt:lpstr>
      <vt:lpstr>'244-344 Вн доп'!Область_печати</vt:lpstr>
      <vt:lpstr>'244-344 ВнГЗ'!Область_печати</vt:lpstr>
      <vt:lpstr>'244-344 подсоб'!Область_печати</vt:lpstr>
      <vt:lpstr>'244-345 Б'!Область_печати</vt:lpstr>
      <vt:lpstr>'244-345 безв'!Область_печати</vt:lpstr>
      <vt:lpstr>'244-345 Вн доп'!Область_печати</vt:lpstr>
      <vt:lpstr>'244-345 ВнГЗ'!Область_печати</vt:lpstr>
      <vt:lpstr>'244-345 подсоб'!Область_печати</vt:lpstr>
      <vt:lpstr>'244-346 Б'!Область_печати</vt:lpstr>
      <vt:lpstr>'244-346 без'!Область_печати</vt:lpstr>
      <vt:lpstr>'244-346 Вн доп'!Область_печати</vt:lpstr>
      <vt:lpstr>'244-346 ВнГЗ'!Область_печати</vt:lpstr>
      <vt:lpstr>'244-346 оздоровит'!Область_печати</vt:lpstr>
      <vt:lpstr>'244-346 подсоб'!Область_печати</vt:lpstr>
      <vt:lpstr>'244-346 реабил. КБ'!Область_печати</vt:lpstr>
      <vt:lpstr>'244-346 реабил. ФБ'!Область_печати</vt:lpstr>
      <vt:lpstr>'244-349 Б'!Область_печати</vt:lpstr>
      <vt:lpstr>'244-349 безв'!Область_печати</vt:lpstr>
      <vt:lpstr>'244-349 Вн доп'!Область_печати</vt:lpstr>
      <vt:lpstr>'244-349 ВнГЗ'!Область_печати</vt:lpstr>
      <vt:lpstr>'244-349 подсоб'!Область_печати</vt:lpstr>
      <vt:lpstr>'244-352 Б '!Область_печати</vt:lpstr>
      <vt:lpstr>'244-352 безв'!Область_печати</vt:lpstr>
      <vt:lpstr>'244-352 Вн доп'!Область_печати</vt:lpstr>
      <vt:lpstr>'244-352 ВнГЗ'!Область_печати</vt:lpstr>
      <vt:lpstr>'244-352 подсоб'!Область_печати</vt:lpstr>
      <vt:lpstr>'244-353 Б '!Область_печати</vt:lpstr>
      <vt:lpstr>'244-353 безв'!Область_печати</vt:lpstr>
      <vt:lpstr>'244-353 Вн доп'!Область_печати</vt:lpstr>
      <vt:lpstr>'244-353 ВнГЗ'!Область_печати</vt:lpstr>
      <vt:lpstr>'244-353 подсоб'!Область_печати</vt:lpstr>
      <vt:lpstr>'321-265 меры'!Область_печати</vt:lpstr>
      <vt:lpstr>'851-291 земля Б'!Область_печати</vt:lpstr>
      <vt:lpstr>'851-291 земля безв'!Область_печати</vt:lpstr>
      <vt:lpstr>'851-291 земля Вн доп'!Область_печати</vt:lpstr>
      <vt:lpstr>'851-291 земля ВнГЗ'!Область_печати</vt:lpstr>
      <vt:lpstr>'851-291 земля подсоб'!Область_печати</vt:lpstr>
      <vt:lpstr>'851-291 имущ Б'!Область_печати</vt:lpstr>
      <vt:lpstr>'851-291 имущ безв'!Область_печати</vt:lpstr>
      <vt:lpstr>'851-291 имущ Вн доп'!Область_печати</vt:lpstr>
      <vt:lpstr>'851-291 имущ ВнГЗ'!Область_печати</vt:lpstr>
      <vt:lpstr>'851-291 имущ подсоб'!Область_печати</vt:lpstr>
      <vt:lpstr>'852-291 транс Б'!Область_печати</vt:lpstr>
      <vt:lpstr>'852-291 транс безв'!Область_печати</vt:lpstr>
      <vt:lpstr>'852-291 транс Вн доп'!Область_печати</vt:lpstr>
      <vt:lpstr>'852-291 транс ВнГЗ'!Область_печати</vt:lpstr>
      <vt:lpstr>'852-291 транс подсоб'!Область_печати</vt:lpstr>
      <vt:lpstr>'852-291пошл Б'!Область_печати</vt:lpstr>
      <vt:lpstr>'852-291пошл безв'!Область_печати</vt:lpstr>
      <vt:lpstr>'852-291пошл Вн доп'!Область_печати</vt:lpstr>
      <vt:lpstr>'852-291пошл ВнГЗ'!Область_печати</vt:lpstr>
      <vt:lpstr>'852-291пошл подсоб'!Область_печати</vt:lpstr>
      <vt:lpstr>'853-291негатив Б'!Область_печати</vt:lpstr>
      <vt:lpstr>'853-291негатив безв'!Область_печати</vt:lpstr>
      <vt:lpstr>'853-291негатив Вн доп'!Область_печати</vt:lpstr>
      <vt:lpstr>'853-291негатив ВнГЗ'!Область_печати</vt:lpstr>
      <vt:lpstr>'853-291негатив подсоб'!Область_печати</vt:lpstr>
      <vt:lpstr>ЗАКУПКИ!Область_печати</vt:lpstr>
      <vt:lpstr>ПЛАН!Область_печати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Е. Нефедова</dc:creator>
  <cp:lastModifiedBy>Таня</cp:lastModifiedBy>
  <cp:lastPrinted>2023-11-30T07:36:35Z</cp:lastPrinted>
  <dcterms:created xsi:type="dcterms:W3CDTF">2014-03-24T10:01:24Z</dcterms:created>
  <dcterms:modified xsi:type="dcterms:W3CDTF">2023-12-28T04:52:21Z</dcterms:modified>
</cp:coreProperties>
</file>